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60" windowWidth="20730" windowHeight="9510"/>
  </bookViews>
  <sheets>
    <sheet name="PLANILHA" sheetId="1" r:id="rId1"/>
  </sheets>
  <definedNames>
    <definedName name="_xlnm.Print_Area" localSheetId="0">PLANILHA!$A$1:$M$128</definedName>
    <definedName name="Excel_BuiltIn_Print_Area_1_1">"$#REF!.$A$1:$F$67"</definedName>
    <definedName name="Excel_BuiltIn_Print_Area_2_1">"$#REF!.$A$3:$J$58"</definedName>
    <definedName name="Excel_BuiltIn_Print_Area_3_1">#REF!</definedName>
    <definedName name="Excel_BuiltIn_Print_Titles_1">"$#REF!.$A$1:$IV$14"</definedName>
    <definedName name="Excel_BuiltIn_Print_Titles_1_1">#REF!</definedName>
    <definedName name="Excel_BuiltIn_Print_Titles_2">"$#REF!.$A$3:$AMJ$6"</definedName>
    <definedName name="_xlnm.Print_Titles" localSheetId="0">PLANILHA!$1:$3</definedName>
  </definedNames>
  <calcPr calcId="145621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5" i="1"/>
  <c r="J122" i="1" s="1"/>
  <c r="J126" i="1"/>
  <c r="H122" i="1"/>
  <c r="H121" i="1"/>
  <c r="H120" i="1"/>
  <c r="H119" i="1"/>
  <c r="H118" i="1"/>
  <c r="H116" i="1"/>
  <c r="H115" i="1"/>
  <c r="H114" i="1"/>
  <c r="H113" i="1"/>
  <c r="H112" i="1"/>
  <c r="H111" i="1"/>
  <c r="H110" i="1"/>
  <c r="H109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6" i="1"/>
  <c r="H85" i="1"/>
  <c r="H84" i="1"/>
  <c r="H83" i="1"/>
  <c r="H82" i="1"/>
  <c r="H81" i="1"/>
  <c r="H80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8" i="1"/>
  <c r="H57" i="1"/>
  <c r="H56" i="1"/>
  <c r="H55" i="1"/>
  <c r="H54" i="1"/>
  <c r="H53" i="1"/>
  <c r="H52" i="1"/>
  <c r="H51" i="1"/>
  <c r="H50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J118" i="1"/>
  <c r="H17" i="1"/>
  <c r="H15" i="1"/>
  <c r="H14" i="1"/>
  <c r="H13" i="1"/>
  <c r="H12" i="1"/>
  <c r="H11" i="1"/>
  <c r="H10" i="1"/>
  <c r="H9" i="1"/>
  <c r="H8" i="1"/>
  <c r="H7" i="1"/>
  <c r="H6" i="1"/>
  <c r="H5" i="1"/>
  <c r="H123" i="1" l="1"/>
  <c r="J18" i="1"/>
  <c r="J26" i="1"/>
  <c r="J20" i="1"/>
  <c r="J28" i="1"/>
  <c r="J17" i="1"/>
  <c r="J22" i="1"/>
  <c r="J24" i="1"/>
  <c r="J7" i="1"/>
  <c r="J5" i="1"/>
  <c r="J8" i="1"/>
  <c r="J12" i="1"/>
  <c r="J21" i="1"/>
  <c r="J25" i="1"/>
  <c r="J29" i="1"/>
  <c r="J33" i="1"/>
  <c r="J37" i="1"/>
  <c r="J41" i="1"/>
  <c r="J45" i="1"/>
  <c r="J50" i="1"/>
  <c r="J54" i="1"/>
  <c r="J58" i="1"/>
  <c r="J63" i="1"/>
  <c r="J67" i="1"/>
  <c r="J71" i="1"/>
  <c r="J75" i="1"/>
  <c r="J80" i="1"/>
  <c r="J84" i="1"/>
  <c r="J89" i="1"/>
  <c r="J93" i="1"/>
  <c r="J97" i="1"/>
  <c r="J101" i="1"/>
  <c r="J105" i="1"/>
  <c r="J110" i="1"/>
  <c r="J114" i="1"/>
  <c r="J119" i="1"/>
  <c r="J13" i="1"/>
  <c r="J30" i="1"/>
  <c r="J34" i="1"/>
  <c r="J38" i="1"/>
  <c r="J42" i="1"/>
  <c r="J46" i="1"/>
  <c r="J51" i="1"/>
  <c r="J55" i="1"/>
  <c r="J60" i="1"/>
  <c r="J64" i="1"/>
  <c r="J68" i="1"/>
  <c r="J72" i="1"/>
  <c r="J76" i="1"/>
  <c r="J81" i="1"/>
  <c r="J85" i="1"/>
  <c r="J90" i="1"/>
  <c r="J94" i="1"/>
  <c r="J98" i="1"/>
  <c r="J102" i="1"/>
  <c r="J106" i="1"/>
  <c r="J111" i="1"/>
  <c r="J115" i="1"/>
  <c r="J120" i="1"/>
  <c r="J9" i="1"/>
  <c r="J6" i="1"/>
  <c r="J10" i="1"/>
  <c r="J14" i="1"/>
  <c r="J19" i="1"/>
  <c r="J23" i="1"/>
  <c r="J27" i="1"/>
  <c r="J31" i="1"/>
  <c r="J35" i="1"/>
  <c r="J39" i="1"/>
  <c r="J43" i="1"/>
  <c r="J47" i="1"/>
  <c r="J52" i="1"/>
  <c r="J56" i="1"/>
  <c r="J61" i="1"/>
  <c r="J65" i="1"/>
  <c r="J69" i="1"/>
  <c r="J73" i="1"/>
  <c r="J77" i="1"/>
  <c r="J82" i="1"/>
  <c r="J86" i="1"/>
  <c r="J91" i="1"/>
  <c r="J95" i="1"/>
  <c r="J99" i="1"/>
  <c r="J103" i="1"/>
  <c r="J107" i="1"/>
  <c r="J112" i="1"/>
  <c r="J116" i="1"/>
  <c r="J121" i="1"/>
  <c r="J11" i="1"/>
  <c r="J15" i="1"/>
  <c r="J32" i="1"/>
  <c r="J36" i="1"/>
  <c r="J40" i="1"/>
  <c r="J44" i="1"/>
  <c r="J48" i="1"/>
  <c r="J53" i="1"/>
  <c r="J57" i="1"/>
  <c r="J62" i="1"/>
  <c r="J66" i="1"/>
  <c r="J70" i="1"/>
  <c r="J74" i="1"/>
  <c r="J78" i="1"/>
  <c r="J83" i="1"/>
  <c r="J88" i="1"/>
  <c r="J92" i="1"/>
  <c r="J96" i="1"/>
  <c r="J100" i="1"/>
  <c r="J104" i="1"/>
  <c r="J109" i="1"/>
  <c r="J113" i="1"/>
  <c r="J123" i="1" l="1"/>
  <c r="J127" i="1" s="1"/>
  <c r="J128" i="1" s="1"/>
</calcChain>
</file>

<file path=xl/sharedStrings.xml><?xml version="1.0" encoding="utf-8"?>
<sst xmlns="http://schemas.openxmlformats.org/spreadsheetml/2006/main" count="593" uniqueCount="348">
  <si>
    <r>
      <rPr>
        <b/>
        <sz val="9.5"/>
        <rFont val="Arial"/>
        <family val="2"/>
      </rPr>
      <t>Serviços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de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manutenção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preventiva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e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corretiva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de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coberturas,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com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fornecimento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de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mão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de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obra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e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de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materiais,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em</t>
    </r>
    <r>
      <rPr>
        <sz val="9.5"/>
        <rFont val="Arial"/>
        <family val="2"/>
      </rPr>
      <t xml:space="preserve">  </t>
    </r>
    <r>
      <rPr>
        <b/>
        <sz val="9.5"/>
        <rFont val="Arial"/>
        <family val="2"/>
      </rPr>
      <t>edificações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ocupadas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pelo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Ministério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Público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de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Minas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Gerais,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em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todo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o</t>
    </r>
    <r>
      <rPr>
        <sz val="9.5"/>
        <rFont val="Arial"/>
        <family val="2"/>
      </rPr>
      <t xml:space="preserve"> </t>
    </r>
    <r>
      <rPr>
        <b/>
        <sz val="9.5"/>
        <rFont val="Arial"/>
        <family val="2"/>
      </rPr>
      <t>estado.</t>
    </r>
  </si>
  <si>
    <t>ITEM</t>
  </si>
  <si>
    <t>CIDADE</t>
  </si>
  <si>
    <t>SEDE</t>
  </si>
  <si>
    <t>ENDEREÇO</t>
  </si>
  <si>
    <t>UNID</t>
  </si>
  <si>
    <t>QUANT.</t>
  </si>
  <si>
    <r>
      <rPr>
        <b/>
        <sz val="9"/>
        <rFont val="Arial"/>
        <family val="2"/>
      </rPr>
      <t>PREÇO
UNIT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sem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BDI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(R$)</t>
    </r>
  </si>
  <si>
    <r>
      <rPr>
        <b/>
        <sz val="9"/>
        <rFont val="Arial"/>
        <family val="2"/>
      </rPr>
      <t>PREÇO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TOTAL</t>
    </r>
    <r>
      <rPr>
        <sz val="9"/>
        <rFont val="Arial"/>
        <family val="2"/>
      </rPr>
      <t xml:space="preserve"> se</t>
    </r>
    <r>
      <rPr>
        <b/>
        <sz val="9"/>
        <rFont val="Arial"/>
        <family val="2"/>
      </rPr>
      <t>m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BDI
(R$)</t>
    </r>
  </si>
  <si>
    <r>
      <rPr>
        <b/>
        <sz val="9"/>
        <rFont val="Arial"/>
        <family val="2"/>
      </rPr>
      <t>PREÇO
UNIT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com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BDI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(R$)</t>
    </r>
  </si>
  <si>
    <r>
      <rPr>
        <b/>
        <sz val="9"/>
        <rFont val="Arial"/>
        <family val="2"/>
      </rPr>
      <t>PREÇO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TOTAL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com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>BDI
(R$)</t>
    </r>
  </si>
  <si>
    <t>I</t>
  </si>
  <si>
    <r>
      <rPr>
        <b/>
        <sz val="8.5"/>
        <rFont val="Arial"/>
        <family val="2"/>
      </rPr>
      <t>MANUTENÇÃO</t>
    </r>
    <r>
      <rPr>
        <sz val="8.5"/>
        <rFont val="Arial"/>
        <family val="2"/>
      </rPr>
      <t xml:space="preserve"> </t>
    </r>
    <r>
      <rPr>
        <b/>
        <sz val="8.5"/>
        <rFont val="Arial"/>
        <family val="2"/>
      </rPr>
      <t>PREVENTIVA</t>
    </r>
  </si>
  <si>
    <t>01</t>
  </si>
  <si>
    <r>
      <rPr>
        <sz val="8.5"/>
        <rFont val="Arial"/>
        <family val="2"/>
      </rPr>
      <t>Abre Campo</t>
    </r>
  </si>
  <si>
    <t>Própria</t>
  </si>
  <si>
    <r>
      <rPr>
        <sz val="8.5"/>
        <rFont val="Arial"/>
        <family val="2"/>
      </rPr>
      <t>Rua Doutor Olinto de Abreu, nº 16 – Centro</t>
    </r>
  </si>
  <si>
    <t>un</t>
  </si>
  <si>
    <t>02</t>
  </si>
  <si>
    <r>
      <rPr>
        <sz val="8.5"/>
        <rFont val="Arial"/>
        <family val="2"/>
      </rPr>
      <t>Águas Formosas</t>
    </r>
  </si>
  <si>
    <t>Locada</t>
  </si>
  <si>
    <r>
      <rPr>
        <sz val="8.5"/>
        <rFont val="Arial"/>
        <family val="2"/>
      </rPr>
      <t>Rua Deodoro de Almeida Pinto, nº 177 – Centro</t>
    </r>
  </si>
  <si>
    <t>03</t>
  </si>
  <si>
    <t>Aiuruoca</t>
  </si>
  <si>
    <t>Cedida</t>
  </si>
  <si>
    <r>
      <rPr>
        <sz val="8.5"/>
        <rFont val="Arial"/>
        <family val="2"/>
      </rPr>
      <t>Rua Coronel Oswald, nº 157 – Centro</t>
    </r>
  </si>
  <si>
    <t>04</t>
  </si>
  <si>
    <t>Alfenas</t>
  </si>
  <si>
    <r>
      <rPr>
        <sz val="8.5"/>
        <rFont val="Arial"/>
        <family val="2"/>
      </rPr>
      <t>Av. São José, nº 1552 – Cento</t>
    </r>
  </si>
  <si>
    <t>05</t>
  </si>
  <si>
    <t>Almenara</t>
  </si>
  <si>
    <r>
      <rPr>
        <sz val="8.5"/>
        <rFont val="Arial"/>
        <family val="2"/>
      </rPr>
      <t>Rua Doutor Sabino Silva, nº 58 – Centro</t>
    </r>
  </si>
  <si>
    <t>06</t>
  </si>
  <si>
    <t>Andradas</t>
  </si>
  <si>
    <r>
      <rPr>
        <sz val="8.5"/>
        <rFont val="Arial"/>
        <family val="2"/>
      </rPr>
      <t>Rua   Marcelino   Rodrigues   Guilherme,   nº   221   – Centro</t>
    </r>
  </si>
  <si>
    <t>07</t>
  </si>
  <si>
    <t>Andrelândia</t>
  </si>
  <si>
    <r>
      <rPr>
        <sz val="8.5"/>
        <rFont val="Arial"/>
        <family val="2"/>
      </rPr>
      <t>Praça Visconde de Arantes, nº 63 – Centro</t>
    </r>
  </si>
  <si>
    <t>08</t>
  </si>
  <si>
    <t>Araçuaí</t>
  </si>
  <si>
    <r>
      <rPr>
        <sz val="8.5"/>
        <rFont val="Arial"/>
        <family val="2"/>
      </rPr>
      <t>Rua Dom Serafim, nº 396 – Centro</t>
    </r>
  </si>
  <si>
    <t>09</t>
  </si>
  <si>
    <t>Araguari</t>
  </si>
  <si>
    <r>
      <rPr>
        <sz val="8.5"/>
        <rFont val="Arial"/>
        <family val="2"/>
      </rPr>
      <t>Av.  Coronel  Teodolino  Pereira  de  Araújo,  nº  585 com  Rua  Coronel  Lindolfo  Rodrigues  da  Cunha, nº 130 – Centro</t>
    </r>
  </si>
  <si>
    <t>10</t>
  </si>
  <si>
    <t>Araxá</t>
  </si>
  <si>
    <r>
      <rPr>
        <sz val="8.5"/>
        <rFont val="Arial"/>
        <family val="2"/>
      </rPr>
      <t>Av. Tancredo Neves, nº 340 – Vila Silvéria</t>
    </r>
  </si>
  <si>
    <t>11</t>
  </si>
  <si>
    <t>Barbacena</t>
  </si>
  <si>
    <r>
      <rPr>
        <sz val="8.5"/>
        <rFont val="Arial"/>
        <family val="2"/>
      </rPr>
      <t>Rua  José  Vilela  Costa  Pinto,  nº  45  –  Bairro  das Mansões</t>
    </r>
  </si>
  <si>
    <t>12</t>
  </si>
  <si>
    <r>
      <rPr>
        <sz val="8.5"/>
        <rFont val="Arial"/>
        <family val="2"/>
      </rPr>
      <t>Belo Horizonte</t>
    </r>
  </si>
  <si>
    <t>12.01</t>
  </si>
  <si>
    <r>
      <rPr>
        <sz val="8.5"/>
        <rFont val="Arial"/>
        <family val="2"/>
      </rPr>
      <t>Av.   Álvares   Cabral,   nº   1.881   –   Bairro   Santo Agostinho</t>
    </r>
  </si>
  <si>
    <t>12.02</t>
  </si>
  <si>
    <r>
      <rPr>
        <sz val="8.5"/>
        <rFont val="Arial"/>
        <family val="2"/>
      </rPr>
      <t>Av.   Álvares   Cabral,   nº   1.690   –   Bairro   Santo Agostinho</t>
    </r>
  </si>
  <si>
    <t>12.03</t>
  </si>
  <si>
    <r>
      <rPr>
        <sz val="8.5"/>
        <rFont val="Arial"/>
        <family val="2"/>
      </rPr>
      <t>Av. Augusto de Lima, nº 1.740 – Bairro Barro Preto</t>
    </r>
  </si>
  <si>
    <t>12.04</t>
  </si>
  <si>
    <r>
      <rPr>
        <sz val="8.5"/>
        <rFont val="Arial"/>
        <family val="2"/>
      </rPr>
      <t>Rua Conceição Pará, nº 509 – Bairro Santa Inês</t>
    </r>
  </si>
  <si>
    <t>12.05</t>
  </si>
  <si>
    <r>
      <rPr>
        <sz val="8.5"/>
        <rFont val="Arial"/>
        <family val="2"/>
      </rPr>
      <t>Av. Olegário Maciel, nº 515 e Rua Tamoios, nº 831
– Centro</t>
    </r>
  </si>
  <si>
    <t>12.06</t>
  </si>
  <si>
    <r>
      <rPr>
        <sz val="8.5"/>
        <rFont val="Arial"/>
        <family val="2"/>
      </rPr>
      <t>Av.  Presidente  Juscelino  Kubitschek,  nº  3.240  – Bairro Padre Eustáquio</t>
    </r>
  </si>
  <si>
    <t>12.07</t>
  </si>
  <si>
    <r>
      <rPr>
        <sz val="8.5"/>
        <rFont val="Arial"/>
        <family val="2"/>
      </rPr>
      <t>Anel   Rodoviário,   BR   040,   s/nº,   km   3,8   –   Bairro Palmeiras</t>
    </r>
  </si>
  <si>
    <t>12.08</t>
  </si>
  <si>
    <r>
      <rPr>
        <sz val="8.5"/>
        <rFont val="Arial"/>
        <family val="2"/>
      </rPr>
      <t>Rua Timbiras, nº 2.941 – Bairro Barro Preto</t>
    </r>
  </si>
  <si>
    <t>12.09</t>
  </si>
  <si>
    <r>
      <rPr>
        <sz val="8.5"/>
        <rFont val="Arial"/>
        <family val="2"/>
      </rPr>
      <t>Av.   Raja   Gabáglia,      nº   615   –   Bairro   Cidade Jardim</t>
    </r>
  </si>
  <si>
    <t>12.10</t>
  </si>
  <si>
    <r>
      <rPr>
        <sz val="8.5"/>
        <rFont val="Arial"/>
        <family val="2"/>
      </rPr>
      <t>Rua Diorita, nº 216 – Bairro Prado</t>
    </r>
  </si>
  <si>
    <t>12.11</t>
  </si>
  <si>
    <r>
      <rPr>
        <sz val="8.5"/>
        <rFont val="Arial"/>
        <family val="2"/>
      </rPr>
      <t>Rua Ouro Preto, nº 703 – Bairro Barro Preto</t>
    </r>
  </si>
  <si>
    <t>12.12</t>
  </si>
  <si>
    <r>
      <rPr>
        <sz val="8.5"/>
        <rFont val="Arial"/>
        <family val="2"/>
      </rPr>
      <t>Rua Ouro Preto, nº 1.112 -  Bairro Santo Agostinho</t>
    </r>
  </si>
  <si>
    <t>13</t>
  </si>
  <si>
    <t>Betim</t>
  </si>
  <si>
    <r>
      <rPr>
        <sz val="8.5"/>
        <rFont val="Arial"/>
        <family val="2"/>
      </rPr>
      <t>Rua   Inspetor   Jaime   Caldeira,   nº   870   –   Bairro Brasiléia</t>
    </r>
  </si>
  <si>
    <t>14</t>
  </si>
  <si>
    <t>Boa Esperança</t>
  </si>
  <si>
    <t>Rua Beline Maia, nº 85 - Centro</t>
  </si>
  <si>
    <t>15</t>
  </si>
  <si>
    <t>Caeté</t>
  </si>
  <si>
    <t>Praça Doutor João Pinheiro, nºs 74 e 86 - Centro</t>
  </si>
  <si>
    <t>16</t>
  </si>
  <si>
    <t>Cambuí</t>
  </si>
  <si>
    <t>Av. do Carmo, nº 222  - Centro</t>
  </si>
  <si>
    <t>17</t>
  </si>
  <si>
    <t>Campo Belo</t>
  </si>
  <si>
    <t>Rua João Pinheiro, nº 290  - Centro</t>
  </si>
  <si>
    <t>18</t>
  </si>
  <si>
    <t>Carangola</t>
  </si>
  <si>
    <t>Rua Xenofante Mercadante, nº 82 – Centro</t>
  </si>
  <si>
    <t>19</t>
  </si>
  <si>
    <t>Carmo do
Paranaíba</t>
  </si>
  <si>
    <t>Av. Costa Júnior, nº 306</t>
  </si>
  <si>
    <t>20</t>
  </si>
  <si>
    <t>Cássia</t>
  </si>
  <si>
    <t>Av. Doutor Luciano Batista, nº 125  - Centro</t>
  </si>
  <si>
    <t>21</t>
  </si>
  <si>
    <t>Cataguases</t>
  </si>
  <si>
    <t>Rua Major Vieira, nº 189 – Centro</t>
  </si>
  <si>
    <t>22</t>
  </si>
  <si>
    <t>Congonhas</t>
  </si>
  <si>
    <t>Rua Waldir Cunha, nº 205  - Centro</t>
  </si>
  <si>
    <t>23</t>
  </si>
  <si>
    <t>Conquista</t>
  </si>
  <si>
    <t>Praça Coronel Tancredo França, nº 115  - Centro</t>
  </si>
  <si>
    <t>24</t>
  </si>
  <si>
    <t>Conselheiro
Lafaiete</t>
  </si>
  <si>
    <t>Rua Melvin Jones, nº 180 – Bairro Campo Alegre</t>
  </si>
  <si>
    <t>25</t>
  </si>
  <si>
    <t>Contagem</t>
  </si>
  <si>
    <t>Rua Capitão Antônio Joaquim da  Paixão, nº 285
– Centro</t>
  </si>
  <si>
    <t>26</t>
  </si>
  <si>
    <t>Corinto</t>
  </si>
  <si>
    <t>Rua Doutor Antônio Alvarenga, nº 166 – Centro</t>
  </si>
  <si>
    <t>27</t>
  </si>
  <si>
    <t>Coromandel</t>
  </si>
  <si>
    <t>Rua Olegário Maciel, nº 169  - Centro</t>
  </si>
  <si>
    <t>28</t>
  </si>
  <si>
    <t>Diamantina</t>
  </si>
  <si>
    <t>Rua Macau do Meio, nº 196  - Centro</t>
  </si>
  <si>
    <t>29</t>
  </si>
  <si>
    <t>Divinópolis</t>
  </si>
  <si>
    <t>Rua Santo Antônio, nº 475 – Centro</t>
  </si>
  <si>
    <t>30</t>
  </si>
  <si>
    <t>Dores do
Indaiá</t>
  </si>
  <si>
    <t>Rua Doutor Zacarias, nº 1.334</t>
  </si>
  <si>
    <t>31</t>
  </si>
  <si>
    <t>Esmeraldas</t>
  </si>
  <si>
    <t>Rua Melo Viana, nº 158 – Centro</t>
  </si>
  <si>
    <t>32</t>
  </si>
  <si>
    <t>Formiga</t>
  </si>
  <si>
    <t>Praça José Barbosa Júnior, nº185 - Centro</t>
  </si>
  <si>
    <t>33</t>
  </si>
  <si>
    <t>Governador
Valadares</t>
  </si>
  <si>
    <t>33.01</t>
  </si>
  <si>
    <t>Av. Brasil, nº 3031- Centro</t>
  </si>
  <si>
    <t>33.02</t>
  </si>
  <si>
    <t>Avenida Brasil, 2.937 – Centro</t>
  </si>
  <si>
    <t>33.03</t>
  </si>
  <si>
    <t>Rua Barão do Rio branco, nº 30</t>
  </si>
  <si>
    <t>33.04</t>
  </si>
  <si>
    <t>Rua Vereador  Omar  Magalhães,  nº  864 –  Bairro de Lourdes</t>
  </si>
  <si>
    <t>33.05</t>
  </si>
  <si>
    <t>Rua Marechal Floriano, nº 635 – Centro</t>
  </si>
  <si>
    <t>34</t>
  </si>
  <si>
    <t>Ibiá</t>
  </si>
  <si>
    <t>Av. Doutor Carlos Fulgêncio, nº430 – Centro</t>
  </si>
  <si>
    <t>35</t>
  </si>
  <si>
    <t>Ibiraci</t>
  </si>
  <si>
    <t>Rua   6  de   Abril,   nº   1.280,   esquina   com   Av. Governador Valadares</t>
  </si>
  <si>
    <t>36</t>
  </si>
  <si>
    <t>Ibirité</t>
  </si>
  <si>
    <t>Rua Otacílio Negrão de Lima, nº 03 - Centro</t>
  </si>
  <si>
    <t>37</t>
  </si>
  <si>
    <t>Igarapé</t>
  </si>
  <si>
    <t>Rua   Altidório   Amaral,   nº   787  -   Bairro   Cidade
Jardim</t>
  </si>
  <si>
    <t>38</t>
  </si>
  <si>
    <t>Ipatinga</t>
  </si>
  <si>
    <t>38.01</t>
  </si>
  <si>
    <t>Av. Japão, nº 381 – Bairro Cariru</t>
  </si>
  <si>
    <t>38.02</t>
  </si>
  <si>
    <t>Rua São João Del Rei, nº 26 - Centro</t>
  </si>
  <si>
    <t>39</t>
  </si>
  <si>
    <t>Itabira</t>
  </si>
  <si>
    <t>Av. Martins da Costa, nº 349 – Bairro Pará</t>
  </si>
  <si>
    <t>40</t>
  </si>
  <si>
    <t>Itajubá</t>
  </si>
  <si>
    <t>Rua  Deputado  Aureliano  M.  Chaves,  nº  172  - Loteamento   BPS – Bairro Pinheirinho</t>
  </si>
  <si>
    <t>41</t>
  </si>
  <si>
    <t>Itamonte</t>
  </si>
  <si>
    <t>Rua Delfim Filadelfo dos Santos n° 83</t>
  </si>
  <si>
    <t>42</t>
  </si>
  <si>
    <t>Itapecerica</t>
  </si>
  <si>
    <t>Av.  Antônio  Ribeiro  Avelar,  nº  149 – Bairro  Flávio
Morais</t>
  </si>
  <si>
    <t>43</t>
  </si>
  <si>
    <t>Itaúna</t>
  </si>
  <si>
    <t>Rua Josias Machado, nº 103  - Centro</t>
  </si>
  <si>
    <t>44</t>
  </si>
  <si>
    <t>Ituiutaba</t>
  </si>
  <si>
    <t>Rua 20, nº 740 – Centro</t>
  </si>
  <si>
    <t>45</t>
  </si>
  <si>
    <t>Iturama</t>
  </si>
  <si>
    <t>Av. Campina Verde, nº 1.395  - Centro</t>
  </si>
  <si>
    <t>46</t>
  </si>
  <si>
    <t>Janaúba</t>
  </si>
  <si>
    <t>Av.  Marechal   Deodoro  da   Fonseca,  nº   140   – Centro  e  sua  averbação  à  Rua  São  João  da Ponte, nº 409 – Centro</t>
  </si>
  <si>
    <t>47</t>
  </si>
  <si>
    <t>Januária</t>
  </si>
  <si>
    <t>Praça Artur Bernardes, nº 366  - Centro</t>
  </si>
  <si>
    <t>48</t>
  </si>
  <si>
    <t>João Pinheiro</t>
  </si>
  <si>
    <t>Rua Capitão Sancho, nº 521  - Centro</t>
  </si>
  <si>
    <t>49</t>
  </si>
  <si>
    <t>Lavras</t>
  </si>
  <si>
    <t>Av. Ernesto Matioli, nº 960 – Bairro Santa Efigênia</t>
  </si>
  <si>
    <t>50</t>
  </si>
  <si>
    <t>Machado</t>
  </si>
  <si>
    <t>Praça Antônio Carlos, nº 101  - Centro</t>
  </si>
  <si>
    <t>51</t>
  </si>
  <si>
    <t>Manga</t>
  </si>
  <si>
    <t>Praça Presidente Costa e Silva, nº 52 - Centro</t>
  </si>
  <si>
    <t>52</t>
  </si>
  <si>
    <t>Mariana</t>
  </si>
  <si>
    <t>Rua Manoel da Costa Athayde, nº 59 – Centro</t>
  </si>
  <si>
    <t>53</t>
  </si>
  <si>
    <t>Matozinhos</t>
  </si>
  <si>
    <t>Praça do Rosário, nº 85 - Centro</t>
  </si>
  <si>
    <t>54</t>
  </si>
  <si>
    <t>Miraí</t>
  </si>
  <si>
    <t>Rua Tenente Leopoldino, nº 100  - Centro</t>
  </si>
  <si>
    <t>55</t>
  </si>
  <si>
    <t>Monte
Carmelo</t>
  </si>
  <si>
    <t>Av. dos Mundins, nº 251 – Centro</t>
  </si>
  <si>
    <t>56</t>
  </si>
  <si>
    <t>Montes Claros</t>
  </si>
  <si>
    <t>56.01</t>
  </si>
  <si>
    <t>Av.   Cula   Mangabeira,   nº   345  –    Bairro   Vila
Guimarães</t>
  </si>
  <si>
    <t>56.02</t>
  </si>
  <si>
    <t>Av.   Cula   Mangabeira,   nº   355  –    Bairro   Vila
Guimarães</t>
  </si>
  <si>
    <t>57</t>
  </si>
  <si>
    <t>Nova Lima</t>
  </si>
  <si>
    <t>Av. 02, nº 140 e Rua 13, nº 85, Quadra 28 – Bairro
Oswaldo Barbosa Pena II</t>
  </si>
  <si>
    <t>58</t>
  </si>
  <si>
    <t>Nova Ponte</t>
  </si>
  <si>
    <t>Av.   Florêncio   Gonçalves   Fernandes,   nº   585   – Bairro Grande Lago</t>
  </si>
  <si>
    <t>59</t>
  </si>
  <si>
    <t>Novo Cruzeiro</t>
  </si>
  <si>
    <t>Rua Tancredo Neves, nº 376</t>
  </si>
  <si>
    <t>60</t>
  </si>
  <si>
    <t>Oliveira</t>
  </si>
  <si>
    <t>Rua Venâncio Carrilho, nº 120  - Centro</t>
  </si>
  <si>
    <t>61</t>
  </si>
  <si>
    <t>Ouro Preto</t>
  </si>
  <si>
    <t>Praça Reinaldo Alves Brito, nº 68 - Centro</t>
  </si>
  <si>
    <t>62</t>
  </si>
  <si>
    <t>Paracatu</t>
  </si>
  <si>
    <t>62.01</t>
  </si>
  <si>
    <t>Av. Olegário Maciel, nº 1387 – Centro</t>
  </si>
  <si>
    <t>62.02</t>
  </si>
  <si>
    <t>Rua Professor Afonso Novais Pinto, nº 32 – Centro</t>
  </si>
  <si>
    <t>63</t>
  </si>
  <si>
    <t>Patos de Minas</t>
  </si>
  <si>
    <t>Av. Getúlio Vargas , nº 946 – Centro</t>
  </si>
  <si>
    <t>64</t>
  </si>
  <si>
    <t>Pedro
Leopoldo</t>
  </si>
  <si>
    <t>Rua Doutor Rocha, nº 887 – Centro</t>
  </si>
  <si>
    <t>65</t>
  </si>
  <si>
    <t>Pitangui</t>
  </si>
  <si>
    <t>Praça Getúlio Vargas, nº 87, Centro</t>
  </si>
  <si>
    <t>66</t>
  </si>
  <si>
    <t>Ponte Nova</t>
  </si>
  <si>
    <t>Rua Vigário Miguel Martins Chaves, nº 17</t>
  </si>
  <si>
    <t>67</t>
  </si>
  <si>
    <t>Porteirinha</t>
  </si>
  <si>
    <t>Rua Tiradentes, nº 225 – Bairro Renascença</t>
  </si>
  <si>
    <t>68</t>
  </si>
  <si>
    <t>Pouso Alegre</t>
  </si>
  <si>
    <t>Rua  Maria  José  Siqueira  Rigotti,  nº  85 –  Bairro
Santa Rita II</t>
  </si>
  <si>
    <t>69</t>
  </si>
  <si>
    <t>Ribeirão das
Neves</t>
  </si>
  <si>
    <t>Rua José Pedro Pereira, nº 175 – Bairro São Pedro</t>
  </si>
  <si>
    <t>70</t>
  </si>
  <si>
    <t>Sabará</t>
  </si>
  <si>
    <t>Rua Dom Pedro II, nº 166  - Centro</t>
  </si>
  <si>
    <t>71</t>
  </si>
  <si>
    <t>Sacramento</t>
  </si>
  <si>
    <t>Av. Visconde do Rio Branco, nº 257  - Centro</t>
  </si>
  <si>
    <t>72</t>
  </si>
  <si>
    <t>Salinas</t>
  </si>
  <si>
    <t>Praça João Pessoa, nº 40 – Centro</t>
  </si>
  <si>
    <t>73</t>
  </si>
  <si>
    <t>Santa Luzia</t>
  </si>
  <si>
    <t>Av.  Helena  Soares  Viana,  nº  101 -    Bairro  Novo
Centro</t>
  </si>
  <si>
    <t>74</t>
  </si>
  <si>
    <t>Santa Vitória</t>
  </si>
  <si>
    <t>Av. Rio Grande do Sul, nº 1725  - Centro</t>
  </si>
  <si>
    <t>75</t>
  </si>
  <si>
    <t>Santo Antônio do Monte</t>
  </si>
  <si>
    <t>Av. Coronel Amâncio Bernardes, nº321 - Centro</t>
  </si>
  <si>
    <t>76</t>
  </si>
  <si>
    <t>São Francisco</t>
  </si>
  <si>
    <t>Av. Presidente Juscelino, nº 737- Centro</t>
  </si>
  <si>
    <t>77</t>
  </si>
  <si>
    <t>São João da
Ponte</t>
  </si>
  <si>
    <t>Rua Gerônimo Aguiar, nº 167  - Centro</t>
  </si>
  <si>
    <t>78</t>
  </si>
  <si>
    <t>São João Del
Rei</t>
  </si>
  <si>
    <t>Rua Antônio  Manoel  de  Souza  Guerra,  nº  277  – Bairro Vila Marchetti</t>
  </si>
  <si>
    <t>79</t>
  </si>
  <si>
    <t>São Lourenço</t>
  </si>
  <si>
    <t>Alameda Acyr Dutra, nº 45 - Centro</t>
  </si>
  <si>
    <t>80</t>
  </si>
  <si>
    <t>São Sebastião do Paraíso</t>
  </si>
  <si>
    <t>Av. Doutor José de  Oliveira Brandão Filho, nº 333
– Bairro Jardim Mediterrâneo</t>
  </si>
  <si>
    <t>81</t>
  </si>
  <si>
    <t>Sete Lagoas</t>
  </si>
  <si>
    <t>81.01</t>
  </si>
  <si>
    <t>Rua José  Duarte  de  Paiva,  nº  795 – Bairro Santa
Luzia</t>
  </si>
  <si>
    <t>81.02</t>
  </si>
  <si>
    <t>Rua José  Duarte  de  Paiva,  nº  271 – Bairro Santa
Luzia</t>
  </si>
  <si>
    <t>82</t>
  </si>
  <si>
    <t>Teófilo Otoni</t>
  </si>
  <si>
    <t>Rua Joaquim  Ananias  de  Toledo,  nº  101 -  Bairro
Doutor Laerte Laender</t>
  </si>
  <si>
    <t>83</t>
  </si>
  <si>
    <t>Três Corações</t>
  </si>
  <si>
    <t>Rua Pedro Bonésio, nº 436 – Centro</t>
  </si>
  <si>
    <t>84</t>
  </si>
  <si>
    <t>Três Pontas</t>
  </si>
  <si>
    <t>Rua Américo Miari, nº 330  - Centro</t>
  </si>
  <si>
    <t>85</t>
  </si>
  <si>
    <t>Tupaciguara</t>
  </si>
  <si>
    <t>Praça Doutor Raul Carneiro, nº11</t>
  </si>
  <si>
    <t>86</t>
  </si>
  <si>
    <t>Uberaba</t>
  </si>
  <si>
    <t>Rua  Coronel  Antônio  Rios,  nº  951 –  Bairro  das
Mercês</t>
  </si>
  <si>
    <t>87</t>
  </si>
  <si>
    <t>Uberlândia</t>
  </si>
  <si>
    <t>Rua São Paulo, nº 95 - Área 1-A2 – Bairro Tibery</t>
  </si>
  <si>
    <t>88</t>
  </si>
  <si>
    <t>Varginha</t>
  </si>
  <si>
    <t>88.01</t>
  </si>
  <si>
    <t>Rua Irmão Mário Esdras, nº 305 – Bairro Vila Pinto</t>
  </si>
  <si>
    <t>88.02</t>
  </si>
  <si>
    <t>Rua Doutor Rubem Pinto Reis, 270 – Vila Pinto</t>
  </si>
  <si>
    <t>89</t>
  </si>
  <si>
    <t>Vespasiano</t>
  </si>
  <si>
    <t>Rua Afonso Pena, nº479 -  Bairro Santo Antônio</t>
  </si>
  <si>
    <t>90</t>
  </si>
  <si>
    <t>Viçosa</t>
  </si>
  <si>
    <t>Rua Gomes Barbosa, nº 875 – Bairro Conceição</t>
  </si>
  <si>
    <t>91</t>
  </si>
  <si>
    <t>Visconde do
Rio Branco</t>
  </si>
  <si>
    <t>Rua Eugênio de  Melo, nº 1740  – Bairro Barra dos
Coutos</t>
  </si>
  <si>
    <t>SUB TOTAL – I</t>
  </si>
  <si>
    <t>II</t>
  </si>
  <si>
    <t>II –  1</t>
  </si>
  <si>
    <t>SUB TOTAL – II</t>
  </si>
  <si>
    <t>Manutenção corretiva das coberturas</t>
  </si>
  <si>
    <t>gl</t>
  </si>
  <si>
    <t>VALOR TOTAL PARA OS 03 ANOS</t>
  </si>
  <si>
    <t>MANUTENÇÃO CORRETIVA:</t>
  </si>
  <si>
    <t>VALOR TOTAL ANUAL  (SUB TOTAL I  +  SUB TOTAL II)</t>
  </si>
  <si>
    <t>DBI</t>
  </si>
  <si>
    <t>ANEXO II – PLANILHA ORÇAMENTÁRIA PGJ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</si>
</sst>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0"/>
    <numFmt numFmtId="165" formatCode="#,##0.0000"/>
    <numFmt numFmtId="166" formatCode="_-* #,##0.0000_-;\-* #,##0.0000_-;_-* &quot;-&quot;??_-;_-@_-"/>
    <numFmt numFmtId="167" formatCode="_-* #,##0.00000_-;\-* #,##0.00000_-;_-* &quot;-&quot;??_-;_-@_-"/>
  </numFmts>
  <fonts count="18" x14ac:knownFonts="1">
    <font>
      <sz val="10"/>
      <color rgb="FF000000"/>
      <name val="Times New Roman"/>
      <charset val="204"/>
    </font>
    <font>
      <b/>
      <sz val="14"/>
      <color rgb="FF000000"/>
      <name val="Century Gothic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9.5"/>
      <name val="Arial"/>
      <family val="2"/>
    </font>
    <font>
      <b/>
      <sz val="9.5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b/>
      <sz val="9"/>
      <color rgb="FF000000"/>
      <name val="Arial"/>
      <family val="2"/>
    </font>
    <font>
      <b/>
      <sz val="9"/>
      <color rgb="FFCCFFFF"/>
      <name val="Arial"/>
      <family val="2"/>
    </font>
    <font>
      <b/>
      <sz val="9"/>
      <color rgb="FFFFCC9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b/>
      <sz val="15"/>
      <color indexed="56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E6E6E6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2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14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7" fillId="0" borderId="11" applyNumberFormat="0" applyFill="0" applyAlignment="0" applyProtection="0"/>
  </cellStyleXfs>
  <cellXfs count="62">
    <xf numFmtId="0" fontId="0" fillId="0" borderId="0" xfId="0"/>
    <xf numFmtId="0" fontId="2" fillId="0" borderId="0" xfId="0" applyFont="1" applyFill="1" applyBorder="1" applyAlignment="1">
      <alignment horizontal="left" vertical="top"/>
    </xf>
    <xf numFmtId="43" fontId="2" fillId="0" borderId="0" xfId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2" fillId="0" borderId="0" xfId="0" applyFont="1"/>
    <xf numFmtId="0" fontId="10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3" fontId="7" fillId="0" borderId="7" xfId="1" applyFont="1" applyBorder="1" applyAlignment="1">
      <alignment horizontal="right" vertical="center" wrapText="1"/>
    </xf>
    <xf numFmtId="43" fontId="2" fillId="0" borderId="0" xfId="0" applyNumberFormat="1" applyFont="1" applyFill="1" applyBorder="1" applyAlignment="1">
      <alignment horizontal="lef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43" fontId="2" fillId="0" borderId="0" xfId="1" applyFont="1"/>
    <xf numFmtId="43" fontId="2" fillId="0" borderId="0" xfId="0" applyNumberFormat="1" applyFont="1"/>
    <xf numFmtId="0" fontId="2" fillId="4" borderId="7" xfId="0" applyFont="1" applyFill="1" applyBorder="1" applyAlignment="1">
      <alignment horizontal="left" vertical="top"/>
    </xf>
    <xf numFmtId="165" fontId="2" fillId="4" borderId="7" xfId="0" applyNumberFormat="1" applyFont="1" applyFill="1" applyBorder="1" applyAlignment="1">
      <alignment horizontal="left" vertical="top"/>
    </xf>
    <xf numFmtId="4" fontId="11" fillId="4" borderId="7" xfId="0" applyNumberFormat="1" applyFont="1" applyFill="1" applyBorder="1" applyAlignment="1">
      <alignment horizontal="right" vertical="center" wrapText="1"/>
    </xf>
    <xf numFmtId="166" fontId="2" fillId="4" borderId="7" xfId="0" applyNumberFormat="1" applyFont="1" applyFill="1" applyBorder="1" applyAlignment="1">
      <alignment horizontal="left" vertical="top"/>
    </xf>
    <xf numFmtId="0" fontId="11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left" vertical="top"/>
    </xf>
    <xf numFmtId="4" fontId="2" fillId="4" borderId="7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167" fontId="2" fillId="0" borderId="0" xfId="0" applyNumberFormat="1" applyFont="1"/>
    <xf numFmtId="0" fontId="13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4" fontId="11" fillId="2" borderId="7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4" fontId="7" fillId="0" borderId="7" xfId="1" applyNumberFormat="1" applyFont="1" applyBorder="1" applyAlignment="1">
      <alignment horizontal="right" vertical="center" wrapText="1"/>
    </xf>
    <xf numFmtId="43" fontId="7" fillId="0" borderId="7" xfId="1" applyNumberFormat="1" applyFont="1" applyBorder="1" applyAlignment="1">
      <alignment horizontal="righ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</cellXfs>
  <cellStyles count="8">
    <cellStyle name="Normal" xfId="0" builtinId="0"/>
    <cellStyle name="Normal 2" xfId="2"/>
    <cellStyle name="Normal 24" xfId="3"/>
    <cellStyle name="Normal 3" xfId="4"/>
    <cellStyle name="Normal 4" xfId="5"/>
    <cellStyle name="Texto Explicativo 2 17" xfId="6"/>
    <cellStyle name="Título 1 1" xfId="7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48490</xdr:colOff>
      <xdr:row>0</xdr:row>
      <xdr:rowOff>237044</xdr:rowOff>
    </xdr:from>
    <xdr:to>
      <xdr:col>3</xdr:col>
      <xdr:colOff>135137</xdr:colOff>
      <xdr:row>0</xdr:row>
      <xdr:rowOff>888994</xdr:rowOff>
    </xdr:to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90" y="237044"/>
          <a:ext cx="2033980" cy="65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8"/>
  <sheetViews>
    <sheetView tabSelected="1" view="pageBreakPreview" topLeftCell="A25" zoomScale="90" zoomScaleSheetLayoutView="90" workbookViewId="0">
      <selection activeCell="B4" sqref="B4:J4"/>
    </sheetView>
  </sheetViews>
  <sheetFormatPr defaultColWidth="8.83203125" defaultRowHeight="12.75" x14ac:dyDescent="0.2"/>
  <cols>
    <col min="1" max="1" width="5.83203125" style="1" customWidth="1"/>
    <col min="2" max="2" width="16.1640625" style="1" customWidth="1"/>
    <col min="3" max="3" width="12" style="1" customWidth="1"/>
    <col min="4" max="4" width="50" style="1" customWidth="1"/>
    <col min="5" max="5" width="6.83203125" style="1" customWidth="1"/>
    <col min="6" max="6" width="9.33203125" style="1" customWidth="1"/>
    <col min="7" max="7" width="11.83203125" style="1" customWidth="1"/>
    <col min="8" max="8" width="13.83203125" style="1" customWidth="1"/>
    <col min="9" max="9" width="11.5" style="1" customWidth="1"/>
    <col min="10" max="10" width="13.83203125" style="1" customWidth="1"/>
    <col min="11" max="11" width="8.83203125" style="1" customWidth="1"/>
    <col min="12" max="15" width="11.5" style="1" customWidth="1"/>
    <col min="16" max="16" width="13.1640625" style="1" customWidth="1"/>
    <col min="17" max="20" width="8.83203125" style="1" customWidth="1"/>
    <col min="21" max="21" width="8.83203125" style="1"/>
    <col min="22" max="22" width="10.5" style="1" bestFit="1" customWidth="1"/>
    <col min="23" max="23" width="8.83203125" style="1"/>
    <col min="24" max="24" width="11.1640625" style="1" customWidth="1"/>
    <col min="25" max="16384" width="8.83203125" style="1"/>
  </cols>
  <sheetData>
    <row r="1" spans="1:24" ht="89.25" customHeight="1" x14ac:dyDescent="0.2">
      <c r="A1" s="39" t="s">
        <v>347</v>
      </c>
      <c r="B1" s="40"/>
      <c r="C1" s="40"/>
      <c r="D1" s="40"/>
      <c r="E1" s="40"/>
      <c r="F1" s="40"/>
      <c r="G1" s="40"/>
      <c r="H1" s="40"/>
      <c r="I1" s="40"/>
      <c r="J1" s="41"/>
      <c r="V1" s="2"/>
      <c r="W1" s="2"/>
      <c r="X1" s="3"/>
    </row>
    <row r="2" spans="1:24" ht="26.65" customHeight="1" x14ac:dyDescent="0.2">
      <c r="A2" s="42" t="s">
        <v>0</v>
      </c>
      <c r="B2" s="43"/>
      <c r="C2" s="43"/>
      <c r="D2" s="43"/>
      <c r="E2" s="43"/>
      <c r="F2" s="43"/>
      <c r="G2" s="43"/>
      <c r="H2" s="43"/>
      <c r="I2" s="43"/>
      <c r="J2" s="44"/>
      <c r="V2" s="4"/>
      <c r="W2" s="4"/>
      <c r="X2" s="4"/>
    </row>
    <row r="3" spans="1:24" ht="45" customHeight="1" x14ac:dyDescent="0.2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6" t="s">
        <v>7</v>
      </c>
      <c r="H3" s="7" t="s">
        <v>8</v>
      </c>
      <c r="I3" s="6" t="s">
        <v>9</v>
      </c>
      <c r="J3" s="7" t="s">
        <v>10</v>
      </c>
      <c r="L3" s="4" t="s">
        <v>346</v>
      </c>
      <c r="V3" s="8"/>
      <c r="W3" s="8"/>
    </row>
    <row r="4" spans="1:24" ht="25.15" customHeight="1" x14ac:dyDescent="0.2">
      <c r="A4" s="9" t="s">
        <v>11</v>
      </c>
      <c r="B4" s="59" t="s">
        <v>12</v>
      </c>
      <c r="C4" s="60"/>
      <c r="D4" s="60"/>
      <c r="E4" s="60"/>
      <c r="F4" s="60"/>
      <c r="G4" s="60"/>
      <c r="H4" s="60"/>
      <c r="I4" s="60"/>
      <c r="J4" s="61"/>
      <c r="L4" s="10">
        <v>1.2528999999999999</v>
      </c>
    </row>
    <row r="5" spans="1:24" ht="24" customHeight="1" x14ac:dyDescent="0.2">
      <c r="A5" s="11" t="s">
        <v>13</v>
      </c>
      <c r="B5" s="12" t="s">
        <v>14</v>
      </c>
      <c r="C5" s="11" t="s">
        <v>15</v>
      </c>
      <c r="D5" s="13" t="s">
        <v>16</v>
      </c>
      <c r="E5" s="11" t="s">
        <v>17</v>
      </c>
      <c r="F5" s="14">
        <v>2</v>
      </c>
      <c r="G5" s="57">
        <v>699.38574472000005</v>
      </c>
      <c r="H5" s="14">
        <f>G5*F5</f>
        <v>1398.7714894400001</v>
      </c>
      <c r="I5" s="58">
        <f>G5*$L$4</f>
        <v>876.26039955968804</v>
      </c>
      <c r="J5" s="14">
        <f>I5*F5</f>
        <v>1752.5207991193761</v>
      </c>
      <c r="V5" s="15"/>
      <c r="W5" s="15"/>
    </row>
    <row r="6" spans="1:24" ht="24" customHeight="1" x14ac:dyDescent="0.2">
      <c r="A6" s="11" t="s">
        <v>18</v>
      </c>
      <c r="B6" s="12" t="s">
        <v>19</v>
      </c>
      <c r="C6" s="11" t="s">
        <v>20</v>
      </c>
      <c r="D6" s="13" t="s">
        <v>21</v>
      </c>
      <c r="E6" s="11" t="s">
        <v>17</v>
      </c>
      <c r="F6" s="14">
        <v>2</v>
      </c>
      <c r="G6" s="57">
        <v>699.38574472000005</v>
      </c>
      <c r="H6" s="14">
        <f>G6*F6</f>
        <v>1398.7714894400001</v>
      </c>
      <c r="I6" s="58">
        <f t="shared" ref="I6:I69" si="0">G6*$L$4</f>
        <v>876.26039955968804</v>
      </c>
      <c r="J6" s="14">
        <f>I6*F6</f>
        <v>1752.5207991193761</v>
      </c>
    </row>
    <row r="7" spans="1:24" ht="24" customHeight="1" x14ac:dyDescent="0.2">
      <c r="A7" s="11" t="s">
        <v>22</v>
      </c>
      <c r="B7" s="11" t="s">
        <v>23</v>
      </c>
      <c r="C7" s="11" t="s">
        <v>24</v>
      </c>
      <c r="D7" s="13" t="s">
        <v>25</v>
      </c>
      <c r="E7" s="11" t="s">
        <v>17</v>
      </c>
      <c r="F7" s="14">
        <v>2</v>
      </c>
      <c r="G7" s="57">
        <v>699.38574472000005</v>
      </c>
      <c r="H7" s="14">
        <f t="shared" ref="H7:H48" si="1">G7*F7</f>
        <v>1398.7714894400001</v>
      </c>
      <c r="I7" s="58">
        <f t="shared" si="0"/>
        <v>876.26039955968804</v>
      </c>
      <c r="J7" s="14">
        <f t="shared" ref="J7:J48" si="2">I7*F7</f>
        <v>1752.5207991193761</v>
      </c>
    </row>
    <row r="8" spans="1:24" ht="24" customHeight="1" x14ac:dyDescent="0.2">
      <c r="A8" s="11" t="s">
        <v>26</v>
      </c>
      <c r="B8" s="11" t="s">
        <v>27</v>
      </c>
      <c r="C8" s="11" t="s">
        <v>15</v>
      </c>
      <c r="D8" s="13" t="s">
        <v>28</v>
      </c>
      <c r="E8" s="11" t="s">
        <v>17</v>
      </c>
      <c r="F8" s="14">
        <v>2</v>
      </c>
      <c r="G8" s="57">
        <v>699.38574472000005</v>
      </c>
      <c r="H8" s="14">
        <f t="shared" si="1"/>
        <v>1398.7714894400001</v>
      </c>
      <c r="I8" s="58">
        <f t="shared" si="0"/>
        <v>876.26039955968804</v>
      </c>
      <c r="J8" s="14">
        <f t="shared" si="2"/>
        <v>1752.5207991193761</v>
      </c>
    </row>
    <row r="9" spans="1:24" ht="24" customHeight="1" x14ac:dyDescent="0.2">
      <c r="A9" s="11" t="s">
        <v>29</v>
      </c>
      <c r="B9" s="11" t="s">
        <v>30</v>
      </c>
      <c r="C9" s="11" t="s">
        <v>15</v>
      </c>
      <c r="D9" s="13" t="s">
        <v>31</v>
      </c>
      <c r="E9" s="11" t="s">
        <v>17</v>
      </c>
      <c r="F9" s="14">
        <v>2</v>
      </c>
      <c r="G9" s="57">
        <v>699.38574472000005</v>
      </c>
      <c r="H9" s="14">
        <f t="shared" si="1"/>
        <v>1398.7714894400001</v>
      </c>
      <c r="I9" s="58">
        <f t="shared" si="0"/>
        <v>876.26039955968804</v>
      </c>
      <c r="J9" s="14">
        <f t="shared" si="2"/>
        <v>1752.5207991193761</v>
      </c>
    </row>
    <row r="10" spans="1:24" ht="24" customHeight="1" x14ac:dyDescent="0.2">
      <c r="A10" s="11" t="s">
        <v>32</v>
      </c>
      <c r="B10" s="11" t="s">
        <v>33</v>
      </c>
      <c r="C10" s="11" t="s">
        <v>20</v>
      </c>
      <c r="D10" s="13" t="s">
        <v>34</v>
      </c>
      <c r="E10" s="11" t="s">
        <v>17</v>
      </c>
      <c r="F10" s="14">
        <v>2</v>
      </c>
      <c r="G10" s="57">
        <v>699.38574472000005</v>
      </c>
      <c r="H10" s="14">
        <f t="shared" si="1"/>
        <v>1398.7714894400001</v>
      </c>
      <c r="I10" s="58">
        <f t="shared" si="0"/>
        <v>876.26039955968804</v>
      </c>
      <c r="J10" s="14">
        <f t="shared" si="2"/>
        <v>1752.5207991193761</v>
      </c>
    </row>
    <row r="11" spans="1:24" ht="24" customHeight="1" x14ac:dyDescent="0.2">
      <c r="A11" s="11" t="s">
        <v>35</v>
      </c>
      <c r="B11" s="11" t="s">
        <v>36</v>
      </c>
      <c r="C11" s="11" t="s">
        <v>24</v>
      </c>
      <c r="D11" s="13" t="s">
        <v>37</v>
      </c>
      <c r="E11" s="11" t="s">
        <v>17</v>
      </c>
      <c r="F11" s="14">
        <v>2</v>
      </c>
      <c r="G11" s="57">
        <v>699.38574472000005</v>
      </c>
      <c r="H11" s="14">
        <f t="shared" si="1"/>
        <v>1398.7714894400001</v>
      </c>
      <c r="I11" s="58">
        <f t="shared" si="0"/>
        <v>876.26039955968804</v>
      </c>
      <c r="J11" s="14">
        <f t="shared" si="2"/>
        <v>1752.5207991193761</v>
      </c>
    </row>
    <row r="12" spans="1:24" ht="24" customHeight="1" x14ac:dyDescent="0.2">
      <c r="A12" s="11" t="s">
        <v>38</v>
      </c>
      <c r="B12" s="11" t="s">
        <v>39</v>
      </c>
      <c r="C12" s="11" t="s">
        <v>20</v>
      </c>
      <c r="D12" s="13" t="s">
        <v>40</v>
      </c>
      <c r="E12" s="11" t="s">
        <v>17</v>
      </c>
      <c r="F12" s="14">
        <v>2</v>
      </c>
      <c r="G12" s="57">
        <v>699.38574472000005</v>
      </c>
      <c r="H12" s="14">
        <f t="shared" si="1"/>
        <v>1398.7714894400001</v>
      </c>
      <c r="I12" s="58">
        <f t="shared" si="0"/>
        <v>876.26039955968804</v>
      </c>
      <c r="J12" s="14">
        <f t="shared" si="2"/>
        <v>1752.5207991193761</v>
      </c>
    </row>
    <row r="13" spans="1:24" ht="34.9" customHeight="1" x14ac:dyDescent="0.2">
      <c r="A13" s="11" t="s">
        <v>41</v>
      </c>
      <c r="B13" s="11" t="s">
        <v>42</v>
      </c>
      <c r="C13" s="11" t="s">
        <v>15</v>
      </c>
      <c r="D13" s="13" t="s">
        <v>43</v>
      </c>
      <c r="E13" s="11" t="s">
        <v>17</v>
      </c>
      <c r="F13" s="14">
        <v>2</v>
      </c>
      <c r="G13" s="57">
        <v>699.38574472000005</v>
      </c>
      <c r="H13" s="14">
        <f t="shared" si="1"/>
        <v>1398.7714894400001</v>
      </c>
      <c r="I13" s="58">
        <f t="shared" si="0"/>
        <v>876.26039955968804</v>
      </c>
      <c r="J13" s="14">
        <f t="shared" si="2"/>
        <v>1752.5207991193761</v>
      </c>
    </row>
    <row r="14" spans="1:24" ht="24" customHeight="1" x14ac:dyDescent="0.2">
      <c r="A14" s="11" t="s">
        <v>44</v>
      </c>
      <c r="B14" s="11" t="s">
        <v>45</v>
      </c>
      <c r="C14" s="11" t="s">
        <v>24</v>
      </c>
      <c r="D14" s="13" t="s">
        <v>46</v>
      </c>
      <c r="E14" s="11" t="s">
        <v>17</v>
      </c>
      <c r="F14" s="14">
        <v>3</v>
      </c>
      <c r="G14" s="57">
        <v>699.38574472000005</v>
      </c>
      <c r="H14" s="14">
        <f t="shared" si="1"/>
        <v>2098.1572341600004</v>
      </c>
      <c r="I14" s="58">
        <f t="shared" si="0"/>
        <v>876.26039955968804</v>
      </c>
      <c r="J14" s="14">
        <f t="shared" si="2"/>
        <v>2628.7811986790639</v>
      </c>
    </row>
    <row r="15" spans="1:24" ht="24" customHeight="1" x14ac:dyDescent="0.2">
      <c r="A15" s="11" t="s">
        <v>47</v>
      </c>
      <c r="B15" s="11" t="s">
        <v>48</v>
      </c>
      <c r="C15" s="11" t="s">
        <v>15</v>
      </c>
      <c r="D15" s="13" t="s">
        <v>49</v>
      </c>
      <c r="E15" s="11" t="s">
        <v>17</v>
      </c>
      <c r="F15" s="14">
        <v>4</v>
      </c>
      <c r="G15" s="57">
        <v>699.38574472000005</v>
      </c>
      <c r="H15" s="14">
        <f t="shared" si="1"/>
        <v>2797.5429788800002</v>
      </c>
      <c r="I15" s="58">
        <f t="shared" si="0"/>
        <v>876.26039955968804</v>
      </c>
      <c r="J15" s="14">
        <f t="shared" si="2"/>
        <v>3505.0415982387522</v>
      </c>
    </row>
    <row r="16" spans="1:24" ht="24" customHeight="1" x14ac:dyDescent="0.2">
      <c r="A16" s="11" t="s">
        <v>50</v>
      </c>
      <c r="B16" s="12" t="s">
        <v>51</v>
      </c>
      <c r="C16" s="12"/>
      <c r="D16" s="13"/>
      <c r="E16" s="13"/>
      <c r="F16" s="14"/>
      <c r="G16" s="57"/>
      <c r="H16" s="14"/>
      <c r="I16" s="58">
        <f t="shared" si="0"/>
        <v>0</v>
      </c>
      <c r="J16" s="14"/>
    </row>
    <row r="17" spans="1:10" ht="24" customHeight="1" x14ac:dyDescent="0.2">
      <c r="A17" s="11" t="s">
        <v>52</v>
      </c>
      <c r="B17" s="12" t="s">
        <v>51</v>
      </c>
      <c r="C17" s="11" t="s">
        <v>15</v>
      </c>
      <c r="D17" s="13" t="s">
        <v>53</v>
      </c>
      <c r="E17" s="11" t="s">
        <v>17</v>
      </c>
      <c r="F17" s="14">
        <v>6</v>
      </c>
      <c r="G17" s="57">
        <v>156.89253946851062</v>
      </c>
      <c r="H17" s="14">
        <f t="shared" si="1"/>
        <v>941.35523681106372</v>
      </c>
      <c r="I17" s="58">
        <f t="shared" si="0"/>
        <v>196.57066270009693</v>
      </c>
      <c r="J17" s="14">
        <f t="shared" si="2"/>
        <v>1179.4239762005816</v>
      </c>
    </row>
    <row r="18" spans="1:10" ht="24" customHeight="1" x14ac:dyDescent="0.2">
      <c r="A18" s="11" t="s">
        <v>54</v>
      </c>
      <c r="B18" s="12" t="s">
        <v>51</v>
      </c>
      <c r="C18" s="11" t="s">
        <v>15</v>
      </c>
      <c r="D18" s="13" t="s">
        <v>55</v>
      </c>
      <c r="E18" s="11" t="s">
        <v>17</v>
      </c>
      <c r="F18" s="14">
        <v>2</v>
      </c>
      <c r="G18" s="57">
        <v>156.89253946851062</v>
      </c>
      <c r="H18" s="14">
        <f t="shared" si="1"/>
        <v>313.78507893702124</v>
      </c>
      <c r="I18" s="58">
        <f t="shared" si="0"/>
        <v>196.57066270009693</v>
      </c>
      <c r="J18" s="14">
        <f t="shared" si="2"/>
        <v>393.14132540019386</v>
      </c>
    </row>
    <row r="19" spans="1:10" ht="24" customHeight="1" x14ac:dyDescent="0.2">
      <c r="A19" s="11" t="s">
        <v>56</v>
      </c>
      <c r="B19" s="12" t="s">
        <v>51</v>
      </c>
      <c r="C19" s="11" t="s">
        <v>15</v>
      </c>
      <c r="D19" s="13" t="s">
        <v>57</v>
      </c>
      <c r="E19" s="11" t="s">
        <v>17</v>
      </c>
      <c r="F19" s="14">
        <v>18</v>
      </c>
      <c r="G19" s="57">
        <v>156.89253946851062</v>
      </c>
      <c r="H19" s="14">
        <f t="shared" si="1"/>
        <v>2824.0657104331913</v>
      </c>
      <c r="I19" s="58">
        <f t="shared" si="0"/>
        <v>196.57066270009693</v>
      </c>
      <c r="J19" s="14">
        <f t="shared" si="2"/>
        <v>3538.2719286017445</v>
      </c>
    </row>
    <row r="20" spans="1:10" ht="24" customHeight="1" x14ac:dyDescent="0.2">
      <c r="A20" s="11" t="s">
        <v>58</v>
      </c>
      <c r="B20" s="12" t="s">
        <v>51</v>
      </c>
      <c r="C20" s="11" t="s">
        <v>15</v>
      </c>
      <c r="D20" s="13" t="s">
        <v>59</v>
      </c>
      <c r="E20" s="11" t="s">
        <v>17</v>
      </c>
      <c r="F20" s="14">
        <v>2</v>
      </c>
      <c r="G20" s="57">
        <v>156.89253946851062</v>
      </c>
      <c r="H20" s="14">
        <f t="shared" si="1"/>
        <v>313.78507893702124</v>
      </c>
      <c r="I20" s="58">
        <f t="shared" si="0"/>
        <v>196.57066270009693</v>
      </c>
      <c r="J20" s="14">
        <f t="shared" si="2"/>
        <v>393.14132540019386</v>
      </c>
    </row>
    <row r="21" spans="1:10" ht="34.9" customHeight="1" x14ac:dyDescent="0.2">
      <c r="A21" s="11" t="s">
        <v>60</v>
      </c>
      <c r="B21" s="12" t="s">
        <v>51</v>
      </c>
      <c r="C21" s="11" t="s">
        <v>24</v>
      </c>
      <c r="D21" s="13" t="s">
        <v>61</v>
      </c>
      <c r="E21" s="11" t="s">
        <v>17</v>
      </c>
      <c r="F21" s="14">
        <v>12</v>
      </c>
      <c r="G21" s="57">
        <v>156.89253946851062</v>
      </c>
      <c r="H21" s="14">
        <f t="shared" si="1"/>
        <v>1882.7104736221274</v>
      </c>
      <c r="I21" s="58">
        <f t="shared" si="0"/>
        <v>196.57066270009693</v>
      </c>
      <c r="J21" s="14">
        <f t="shared" si="2"/>
        <v>2358.8479524011632</v>
      </c>
    </row>
    <row r="22" spans="1:10" ht="34.9" customHeight="1" x14ac:dyDescent="0.2">
      <c r="A22" s="11" t="s">
        <v>62</v>
      </c>
      <c r="B22" s="12" t="s">
        <v>51</v>
      </c>
      <c r="C22" s="11" t="s">
        <v>15</v>
      </c>
      <c r="D22" s="13" t="s">
        <v>63</v>
      </c>
      <c r="E22" s="11" t="s">
        <v>17</v>
      </c>
      <c r="F22" s="14">
        <v>2</v>
      </c>
      <c r="G22" s="57">
        <v>156.89253946851062</v>
      </c>
      <c r="H22" s="14">
        <f t="shared" si="1"/>
        <v>313.78507893702124</v>
      </c>
      <c r="I22" s="58">
        <f t="shared" si="0"/>
        <v>196.57066270009693</v>
      </c>
      <c r="J22" s="14">
        <f t="shared" si="2"/>
        <v>393.14132540019386</v>
      </c>
    </row>
    <row r="23" spans="1:10" ht="24" customHeight="1" x14ac:dyDescent="0.2">
      <c r="A23" s="11" t="s">
        <v>64</v>
      </c>
      <c r="B23" s="12" t="s">
        <v>51</v>
      </c>
      <c r="C23" s="11" t="s">
        <v>20</v>
      </c>
      <c r="D23" s="13" t="s">
        <v>65</v>
      </c>
      <c r="E23" s="11" t="s">
        <v>17</v>
      </c>
      <c r="F23" s="14">
        <v>2</v>
      </c>
      <c r="G23" s="57">
        <v>156.89253946851062</v>
      </c>
      <c r="H23" s="14">
        <f t="shared" si="1"/>
        <v>313.78507893702124</v>
      </c>
      <c r="I23" s="58">
        <f t="shared" si="0"/>
        <v>196.57066270009693</v>
      </c>
      <c r="J23" s="14">
        <f t="shared" si="2"/>
        <v>393.14132540019386</v>
      </c>
    </row>
    <row r="24" spans="1:10" ht="24" customHeight="1" x14ac:dyDescent="0.2">
      <c r="A24" s="11" t="s">
        <v>66</v>
      </c>
      <c r="B24" s="12" t="s">
        <v>51</v>
      </c>
      <c r="C24" s="11" t="s">
        <v>15</v>
      </c>
      <c r="D24" s="13" t="s">
        <v>67</v>
      </c>
      <c r="E24" s="11" t="s">
        <v>17</v>
      </c>
      <c r="F24" s="14">
        <v>2</v>
      </c>
      <c r="G24" s="57">
        <v>156.89253946851062</v>
      </c>
      <c r="H24" s="14">
        <f t="shared" si="1"/>
        <v>313.78507893702124</v>
      </c>
      <c r="I24" s="58">
        <f t="shared" si="0"/>
        <v>196.57066270009693</v>
      </c>
      <c r="J24" s="14">
        <f t="shared" si="2"/>
        <v>393.14132540019386</v>
      </c>
    </row>
    <row r="25" spans="1:10" ht="24" customHeight="1" x14ac:dyDescent="0.2">
      <c r="A25" s="11" t="s">
        <v>68</v>
      </c>
      <c r="B25" s="12" t="s">
        <v>51</v>
      </c>
      <c r="C25" s="11" t="s">
        <v>20</v>
      </c>
      <c r="D25" s="13" t="s">
        <v>69</v>
      </c>
      <c r="E25" s="11" t="s">
        <v>17</v>
      </c>
      <c r="F25" s="14">
        <v>2</v>
      </c>
      <c r="G25" s="57">
        <v>156.89253946851062</v>
      </c>
      <c r="H25" s="14">
        <f t="shared" si="1"/>
        <v>313.78507893702124</v>
      </c>
      <c r="I25" s="58">
        <f t="shared" si="0"/>
        <v>196.57066270009693</v>
      </c>
      <c r="J25" s="14">
        <f t="shared" si="2"/>
        <v>393.14132540019386</v>
      </c>
    </row>
    <row r="26" spans="1:10" ht="24" customHeight="1" x14ac:dyDescent="0.2">
      <c r="A26" s="11" t="s">
        <v>70</v>
      </c>
      <c r="B26" s="12" t="s">
        <v>51</v>
      </c>
      <c r="C26" s="11" t="s">
        <v>20</v>
      </c>
      <c r="D26" s="13" t="s">
        <v>71</v>
      </c>
      <c r="E26" s="11" t="s">
        <v>17</v>
      </c>
      <c r="F26" s="14">
        <v>2</v>
      </c>
      <c r="G26" s="57">
        <v>156.89253946851062</v>
      </c>
      <c r="H26" s="14">
        <f t="shared" si="1"/>
        <v>313.78507893702124</v>
      </c>
      <c r="I26" s="58">
        <f t="shared" si="0"/>
        <v>196.57066270009693</v>
      </c>
      <c r="J26" s="14">
        <f t="shared" si="2"/>
        <v>393.14132540019386</v>
      </c>
    </row>
    <row r="27" spans="1:10" ht="24" customHeight="1" x14ac:dyDescent="0.2">
      <c r="A27" s="11" t="s">
        <v>72</v>
      </c>
      <c r="B27" s="12" t="s">
        <v>51</v>
      </c>
      <c r="C27" s="11" t="s">
        <v>15</v>
      </c>
      <c r="D27" s="13" t="s">
        <v>73</v>
      </c>
      <c r="E27" s="11" t="s">
        <v>17</v>
      </c>
      <c r="F27" s="14">
        <v>1</v>
      </c>
      <c r="G27" s="57">
        <v>156.89253946851062</v>
      </c>
      <c r="H27" s="14">
        <f t="shared" si="1"/>
        <v>156.89253946851062</v>
      </c>
      <c r="I27" s="58">
        <f t="shared" si="0"/>
        <v>196.57066270009693</v>
      </c>
      <c r="J27" s="14">
        <f t="shared" si="2"/>
        <v>196.57066270009693</v>
      </c>
    </row>
    <row r="28" spans="1:10" ht="24" customHeight="1" x14ac:dyDescent="0.2">
      <c r="A28" s="11" t="s">
        <v>74</v>
      </c>
      <c r="B28" s="12" t="s">
        <v>51</v>
      </c>
      <c r="C28" s="11" t="s">
        <v>20</v>
      </c>
      <c r="D28" s="13" t="s">
        <v>75</v>
      </c>
      <c r="E28" s="11" t="s">
        <v>17</v>
      </c>
      <c r="F28" s="14">
        <v>1</v>
      </c>
      <c r="G28" s="57">
        <v>156.89253946851062</v>
      </c>
      <c r="H28" s="14">
        <f t="shared" si="1"/>
        <v>156.89253946851062</v>
      </c>
      <c r="I28" s="58">
        <f t="shared" si="0"/>
        <v>196.57066270009693</v>
      </c>
      <c r="J28" s="14">
        <f t="shared" si="2"/>
        <v>196.57066270009693</v>
      </c>
    </row>
    <row r="29" spans="1:10" ht="24" customHeight="1" x14ac:dyDescent="0.2">
      <c r="A29" s="11" t="s">
        <v>76</v>
      </c>
      <c r="B29" s="11" t="s">
        <v>77</v>
      </c>
      <c r="C29" s="11" t="s">
        <v>20</v>
      </c>
      <c r="D29" s="13" t="s">
        <v>78</v>
      </c>
      <c r="E29" s="11" t="s">
        <v>17</v>
      </c>
      <c r="F29" s="14">
        <v>1</v>
      </c>
      <c r="G29" s="57">
        <v>699.38574472000005</v>
      </c>
      <c r="H29" s="14">
        <f t="shared" si="1"/>
        <v>699.38574472000005</v>
      </c>
      <c r="I29" s="58">
        <f t="shared" si="0"/>
        <v>876.26039955968804</v>
      </c>
      <c r="J29" s="14">
        <f t="shared" si="2"/>
        <v>876.26039955968804</v>
      </c>
    </row>
    <row r="30" spans="1:10" s="10" customFormat="1" ht="24" customHeight="1" x14ac:dyDescent="0.2">
      <c r="A30" s="16" t="s">
        <v>79</v>
      </c>
      <c r="B30" s="16" t="s">
        <v>80</v>
      </c>
      <c r="C30" s="16" t="s">
        <v>20</v>
      </c>
      <c r="D30" s="17" t="s">
        <v>81</v>
      </c>
      <c r="E30" s="16" t="s">
        <v>17</v>
      </c>
      <c r="F30" s="18">
        <v>2</v>
      </c>
      <c r="G30" s="57">
        <v>699.38574472000005</v>
      </c>
      <c r="H30" s="14">
        <f t="shared" si="1"/>
        <v>1398.7714894400001</v>
      </c>
      <c r="I30" s="58">
        <f t="shared" si="0"/>
        <v>876.26039955968804</v>
      </c>
      <c r="J30" s="14">
        <f t="shared" si="2"/>
        <v>1752.5207991193761</v>
      </c>
    </row>
    <row r="31" spans="1:10" s="10" customFormat="1" ht="24" customHeight="1" x14ac:dyDescent="0.2">
      <c r="A31" s="16" t="s">
        <v>82</v>
      </c>
      <c r="B31" s="16" t="s">
        <v>83</v>
      </c>
      <c r="C31" s="16" t="s">
        <v>15</v>
      </c>
      <c r="D31" s="17" t="s">
        <v>84</v>
      </c>
      <c r="E31" s="16" t="s">
        <v>17</v>
      </c>
      <c r="F31" s="18">
        <v>2</v>
      </c>
      <c r="G31" s="57">
        <v>699.38574472000005</v>
      </c>
      <c r="H31" s="14">
        <f t="shared" si="1"/>
        <v>1398.7714894400001</v>
      </c>
      <c r="I31" s="58">
        <f t="shared" si="0"/>
        <v>876.26039955968804</v>
      </c>
      <c r="J31" s="14">
        <f t="shared" si="2"/>
        <v>1752.5207991193761</v>
      </c>
    </row>
    <row r="32" spans="1:10" s="10" customFormat="1" ht="24" customHeight="1" x14ac:dyDescent="0.2">
      <c r="A32" s="16" t="s">
        <v>85</v>
      </c>
      <c r="B32" s="16" t="s">
        <v>86</v>
      </c>
      <c r="C32" s="16" t="s">
        <v>20</v>
      </c>
      <c r="D32" s="17" t="s">
        <v>87</v>
      </c>
      <c r="E32" s="16" t="s">
        <v>17</v>
      </c>
      <c r="F32" s="18">
        <v>2</v>
      </c>
      <c r="G32" s="57">
        <v>699.38574472000005</v>
      </c>
      <c r="H32" s="14">
        <f t="shared" si="1"/>
        <v>1398.7714894400001</v>
      </c>
      <c r="I32" s="58">
        <f t="shared" si="0"/>
        <v>876.26039955968804</v>
      </c>
      <c r="J32" s="14">
        <f t="shared" si="2"/>
        <v>1752.5207991193761</v>
      </c>
    </row>
    <row r="33" spans="1:10" s="10" customFormat="1" ht="24" customHeight="1" x14ac:dyDescent="0.2">
      <c r="A33" s="16" t="s">
        <v>88</v>
      </c>
      <c r="B33" s="16" t="s">
        <v>89</v>
      </c>
      <c r="C33" s="16" t="s">
        <v>20</v>
      </c>
      <c r="D33" s="17" t="s">
        <v>90</v>
      </c>
      <c r="E33" s="16" t="s">
        <v>17</v>
      </c>
      <c r="F33" s="18">
        <v>2</v>
      </c>
      <c r="G33" s="57">
        <v>699.38574472000005</v>
      </c>
      <c r="H33" s="14">
        <f t="shared" si="1"/>
        <v>1398.7714894400001</v>
      </c>
      <c r="I33" s="58">
        <f t="shared" si="0"/>
        <v>876.26039955968804</v>
      </c>
      <c r="J33" s="14">
        <f t="shared" si="2"/>
        <v>1752.5207991193761</v>
      </c>
    </row>
    <row r="34" spans="1:10" s="10" customFormat="1" ht="24" customHeight="1" x14ac:dyDescent="0.2">
      <c r="A34" s="16" t="s">
        <v>91</v>
      </c>
      <c r="B34" s="16" t="s">
        <v>92</v>
      </c>
      <c r="C34" s="16" t="s">
        <v>15</v>
      </c>
      <c r="D34" s="17" t="s">
        <v>93</v>
      </c>
      <c r="E34" s="16" t="s">
        <v>17</v>
      </c>
      <c r="F34" s="18">
        <v>2</v>
      </c>
      <c r="G34" s="57">
        <v>699.38574472000005</v>
      </c>
      <c r="H34" s="14">
        <f t="shared" si="1"/>
        <v>1398.7714894400001</v>
      </c>
      <c r="I34" s="58">
        <f t="shared" si="0"/>
        <v>876.26039955968804</v>
      </c>
      <c r="J34" s="14">
        <f t="shared" si="2"/>
        <v>1752.5207991193761</v>
      </c>
    </row>
    <row r="35" spans="1:10" s="10" customFormat="1" ht="34.9" customHeight="1" x14ac:dyDescent="0.2">
      <c r="A35" s="16" t="s">
        <v>94</v>
      </c>
      <c r="B35" s="16" t="s">
        <v>95</v>
      </c>
      <c r="C35" s="16" t="s">
        <v>24</v>
      </c>
      <c r="D35" s="17" t="s">
        <v>96</v>
      </c>
      <c r="E35" s="16" t="s">
        <v>17</v>
      </c>
      <c r="F35" s="18">
        <v>2</v>
      </c>
      <c r="G35" s="57">
        <v>699.38574472000005</v>
      </c>
      <c r="H35" s="14">
        <f t="shared" si="1"/>
        <v>1398.7714894400001</v>
      </c>
      <c r="I35" s="58">
        <f t="shared" si="0"/>
        <v>876.26039955968804</v>
      </c>
      <c r="J35" s="14">
        <f t="shared" si="2"/>
        <v>1752.5207991193761</v>
      </c>
    </row>
    <row r="36" spans="1:10" s="10" customFormat="1" ht="24" customHeight="1" x14ac:dyDescent="0.2">
      <c r="A36" s="16" t="s">
        <v>97</v>
      </c>
      <c r="B36" s="16" t="s">
        <v>98</v>
      </c>
      <c r="C36" s="16" t="s">
        <v>20</v>
      </c>
      <c r="D36" s="17" t="s">
        <v>99</v>
      </c>
      <c r="E36" s="16" t="s">
        <v>17</v>
      </c>
      <c r="F36" s="18">
        <v>2</v>
      </c>
      <c r="G36" s="57">
        <v>699.38574472000005</v>
      </c>
      <c r="H36" s="14">
        <f t="shared" si="1"/>
        <v>1398.7714894400001</v>
      </c>
      <c r="I36" s="58">
        <f t="shared" si="0"/>
        <v>876.26039955968804</v>
      </c>
      <c r="J36" s="14">
        <f t="shared" si="2"/>
        <v>1752.5207991193761</v>
      </c>
    </row>
    <row r="37" spans="1:10" s="10" customFormat="1" ht="24" customHeight="1" x14ac:dyDescent="0.2">
      <c r="A37" s="16" t="s">
        <v>100</v>
      </c>
      <c r="B37" s="16" t="s">
        <v>101</v>
      </c>
      <c r="C37" s="16" t="s">
        <v>20</v>
      </c>
      <c r="D37" s="17" t="s">
        <v>102</v>
      </c>
      <c r="E37" s="16" t="s">
        <v>17</v>
      </c>
      <c r="F37" s="18">
        <v>1</v>
      </c>
      <c r="G37" s="57">
        <v>699.38574472000005</v>
      </c>
      <c r="H37" s="14">
        <f t="shared" si="1"/>
        <v>699.38574472000005</v>
      </c>
      <c r="I37" s="58">
        <f t="shared" si="0"/>
        <v>876.26039955968804</v>
      </c>
      <c r="J37" s="14">
        <f t="shared" si="2"/>
        <v>876.26039955968804</v>
      </c>
    </row>
    <row r="38" spans="1:10" s="10" customFormat="1" ht="24" customHeight="1" x14ac:dyDescent="0.2">
      <c r="A38" s="16" t="s">
        <v>103</v>
      </c>
      <c r="B38" s="16" t="s">
        <v>104</v>
      </c>
      <c r="C38" s="16" t="s">
        <v>15</v>
      </c>
      <c r="D38" s="17" t="s">
        <v>105</v>
      </c>
      <c r="E38" s="16" t="s">
        <v>17</v>
      </c>
      <c r="F38" s="18">
        <v>3</v>
      </c>
      <c r="G38" s="57">
        <v>699.38574472000005</v>
      </c>
      <c r="H38" s="14">
        <f t="shared" si="1"/>
        <v>2098.1572341600004</v>
      </c>
      <c r="I38" s="58">
        <f t="shared" si="0"/>
        <v>876.26039955968804</v>
      </c>
      <c r="J38" s="14">
        <f t="shared" si="2"/>
        <v>2628.7811986790639</v>
      </c>
    </row>
    <row r="39" spans="1:10" s="10" customFormat="1" ht="24" customHeight="1" x14ac:dyDescent="0.2">
      <c r="A39" s="16" t="s">
        <v>106</v>
      </c>
      <c r="B39" s="16" t="s">
        <v>107</v>
      </c>
      <c r="C39" s="16" t="s">
        <v>24</v>
      </c>
      <c r="D39" s="17" t="s">
        <v>108</v>
      </c>
      <c r="E39" s="16" t="s">
        <v>17</v>
      </c>
      <c r="F39" s="18">
        <v>2</v>
      </c>
      <c r="G39" s="57">
        <v>699.38574472000005</v>
      </c>
      <c r="H39" s="14">
        <f t="shared" si="1"/>
        <v>1398.7714894400001</v>
      </c>
      <c r="I39" s="58">
        <f t="shared" si="0"/>
        <v>876.26039955968804</v>
      </c>
      <c r="J39" s="14">
        <f t="shared" si="2"/>
        <v>1752.5207991193761</v>
      </c>
    </row>
    <row r="40" spans="1:10" s="10" customFormat="1" ht="34.9" customHeight="1" x14ac:dyDescent="0.2">
      <c r="A40" s="16" t="s">
        <v>109</v>
      </c>
      <c r="B40" s="16" t="s">
        <v>110</v>
      </c>
      <c r="C40" s="16" t="s">
        <v>15</v>
      </c>
      <c r="D40" s="17" t="s">
        <v>111</v>
      </c>
      <c r="E40" s="16" t="s">
        <v>17</v>
      </c>
      <c r="F40" s="18">
        <v>2</v>
      </c>
      <c r="G40" s="57">
        <v>699.38574472000005</v>
      </c>
      <c r="H40" s="14">
        <f t="shared" si="1"/>
        <v>1398.7714894400001</v>
      </c>
      <c r="I40" s="58">
        <f t="shared" si="0"/>
        <v>876.26039955968804</v>
      </c>
      <c r="J40" s="14">
        <f t="shared" si="2"/>
        <v>1752.5207991193761</v>
      </c>
    </row>
    <row r="41" spans="1:10" s="10" customFormat="1" ht="34.9" customHeight="1" x14ac:dyDescent="0.2">
      <c r="A41" s="16" t="s">
        <v>112</v>
      </c>
      <c r="B41" s="16" t="s">
        <v>113</v>
      </c>
      <c r="C41" s="16" t="s">
        <v>15</v>
      </c>
      <c r="D41" s="17" t="s">
        <v>114</v>
      </c>
      <c r="E41" s="16" t="s">
        <v>17</v>
      </c>
      <c r="F41" s="18">
        <v>2</v>
      </c>
      <c r="G41" s="57">
        <v>699.38574472000005</v>
      </c>
      <c r="H41" s="14">
        <f t="shared" si="1"/>
        <v>1398.7714894400001</v>
      </c>
      <c r="I41" s="58">
        <f t="shared" si="0"/>
        <v>876.26039955968804</v>
      </c>
      <c r="J41" s="14">
        <f t="shared" si="2"/>
        <v>1752.5207991193761</v>
      </c>
    </row>
    <row r="42" spans="1:10" s="10" customFormat="1" ht="24" customHeight="1" x14ac:dyDescent="0.2">
      <c r="A42" s="16" t="s">
        <v>115</v>
      </c>
      <c r="B42" s="16" t="s">
        <v>116</v>
      </c>
      <c r="C42" s="16" t="s">
        <v>20</v>
      </c>
      <c r="D42" s="17" t="s">
        <v>117</v>
      </c>
      <c r="E42" s="16" t="s">
        <v>17</v>
      </c>
      <c r="F42" s="18">
        <v>1</v>
      </c>
      <c r="G42" s="57">
        <v>699.38574472000005</v>
      </c>
      <c r="H42" s="14">
        <f t="shared" si="1"/>
        <v>699.38574472000005</v>
      </c>
      <c r="I42" s="58">
        <f t="shared" si="0"/>
        <v>876.26039955968804</v>
      </c>
      <c r="J42" s="14">
        <f t="shared" si="2"/>
        <v>876.26039955968804</v>
      </c>
    </row>
    <row r="43" spans="1:10" s="10" customFormat="1" ht="24" customHeight="1" x14ac:dyDescent="0.2">
      <c r="A43" s="16" t="s">
        <v>118</v>
      </c>
      <c r="B43" s="16" t="s">
        <v>119</v>
      </c>
      <c r="C43" s="16" t="s">
        <v>20</v>
      </c>
      <c r="D43" s="17" t="s">
        <v>120</v>
      </c>
      <c r="E43" s="16" t="s">
        <v>17</v>
      </c>
      <c r="F43" s="18">
        <v>1</v>
      </c>
      <c r="G43" s="57">
        <v>699.38574472000005</v>
      </c>
      <c r="H43" s="14">
        <f t="shared" si="1"/>
        <v>699.38574472000005</v>
      </c>
      <c r="I43" s="58">
        <f t="shared" si="0"/>
        <v>876.26039955968804</v>
      </c>
      <c r="J43" s="14">
        <f t="shared" si="2"/>
        <v>876.26039955968804</v>
      </c>
    </row>
    <row r="44" spans="1:10" s="10" customFormat="1" ht="24" customHeight="1" x14ac:dyDescent="0.2">
      <c r="A44" s="16" t="s">
        <v>121</v>
      </c>
      <c r="B44" s="16" t="s">
        <v>122</v>
      </c>
      <c r="C44" s="16" t="s">
        <v>15</v>
      </c>
      <c r="D44" s="17" t="s">
        <v>123</v>
      </c>
      <c r="E44" s="16" t="s">
        <v>17</v>
      </c>
      <c r="F44" s="18">
        <v>2</v>
      </c>
      <c r="G44" s="57">
        <v>699.38574472000005</v>
      </c>
      <c r="H44" s="14">
        <f t="shared" si="1"/>
        <v>1398.7714894400001</v>
      </c>
      <c r="I44" s="58">
        <f t="shared" si="0"/>
        <v>876.26039955968804</v>
      </c>
      <c r="J44" s="14">
        <f t="shared" si="2"/>
        <v>1752.5207991193761</v>
      </c>
    </row>
    <row r="45" spans="1:10" s="10" customFormat="1" ht="24" customHeight="1" x14ac:dyDescent="0.2">
      <c r="A45" s="16" t="s">
        <v>124</v>
      </c>
      <c r="B45" s="16" t="s">
        <v>125</v>
      </c>
      <c r="C45" s="16" t="s">
        <v>15</v>
      </c>
      <c r="D45" s="17" t="s">
        <v>126</v>
      </c>
      <c r="E45" s="16" t="s">
        <v>17</v>
      </c>
      <c r="F45" s="18">
        <v>2</v>
      </c>
      <c r="G45" s="57">
        <v>699.38574472000005</v>
      </c>
      <c r="H45" s="14">
        <f t="shared" si="1"/>
        <v>1398.7714894400001</v>
      </c>
      <c r="I45" s="58">
        <f t="shared" si="0"/>
        <v>876.26039955968804</v>
      </c>
      <c r="J45" s="14">
        <f t="shared" si="2"/>
        <v>1752.5207991193761</v>
      </c>
    </row>
    <row r="46" spans="1:10" s="10" customFormat="1" ht="34.9" customHeight="1" x14ac:dyDescent="0.2">
      <c r="A46" s="16" t="s">
        <v>127</v>
      </c>
      <c r="B46" s="16" t="s">
        <v>128</v>
      </c>
      <c r="C46" s="16" t="s">
        <v>15</v>
      </c>
      <c r="D46" s="17" t="s">
        <v>129</v>
      </c>
      <c r="E46" s="16" t="s">
        <v>17</v>
      </c>
      <c r="F46" s="18">
        <v>2</v>
      </c>
      <c r="G46" s="57">
        <v>699.38574472000005</v>
      </c>
      <c r="H46" s="14">
        <f t="shared" si="1"/>
        <v>1398.7714894400001</v>
      </c>
      <c r="I46" s="58">
        <f t="shared" si="0"/>
        <v>876.26039955968804</v>
      </c>
      <c r="J46" s="14">
        <f t="shared" si="2"/>
        <v>1752.5207991193761</v>
      </c>
    </row>
    <row r="47" spans="1:10" s="10" customFormat="1" ht="24" customHeight="1" x14ac:dyDescent="0.2">
      <c r="A47" s="16" t="s">
        <v>130</v>
      </c>
      <c r="B47" s="16" t="s">
        <v>131</v>
      </c>
      <c r="C47" s="16" t="s">
        <v>20</v>
      </c>
      <c r="D47" s="17" t="s">
        <v>132</v>
      </c>
      <c r="E47" s="16" t="s">
        <v>17</v>
      </c>
      <c r="F47" s="18">
        <v>1</v>
      </c>
      <c r="G47" s="57">
        <v>699.38574472000005</v>
      </c>
      <c r="H47" s="14">
        <f t="shared" si="1"/>
        <v>699.38574472000005</v>
      </c>
      <c r="I47" s="58">
        <f t="shared" si="0"/>
        <v>876.26039955968804</v>
      </c>
      <c r="J47" s="14">
        <f t="shared" si="2"/>
        <v>876.26039955968804</v>
      </c>
    </row>
    <row r="48" spans="1:10" s="10" customFormat="1" ht="24" customHeight="1" x14ac:dyDescent="0.2">
      <c r="A48" s="16" t="s">
        <v>133</v>
      </c>
      <c r="B48" s="16" t="s">
        <v>134</v>
      </c>
      <c r="C48" s="16" t="s">
        <v>20</v>
      </c>
      <c r="D48" s="17" t="s">
        <v>135</v>
      </c>
      <c r="E48" s="16" t="s">
        <v>17</v>
      </c>
      <c r="F48" s="18">
        <v>2</v>
      </c>
      <c r="G48" s="57">
        <v>699.38574472000005</v>
      </c>
      <c r="H48" s="14">
        <f t="shared" si="1"/>
        <v>1398.7714894400001</v>
      </c>
      <c r="I48" s="58">
        <f t="shared" si="0"/>
        <v>876.26039955968804</v>
      </c>
      <c r="J48" s="14">
        <f t="shared" si="2"/>
        <v>1752.5207991193761</v>
      </c>
    </row>
    <row r="49" spans="1:10" s="10" customFormat="1" ht="34.9" customHeight="1" x14ac:dyDescent="0.2">
      <c r="A49" s="16" t="s">
        <v>136</v>
      </c>
      <c r="B49" s="16" t="s">
        <v>137</v>
      </c>
      <c r="C49" s="19"/>
      <c r="D49" s="20"/>
      <c r="E49" s="19"/>
      <c r="F49" s="21"/>
      <c r="G49" s="21"/>
      <c r="H49" s="21"/>
      <c r="I49" s="58">
        <f t="shared" si="0"/>
        <v>0</v>
      </c>
      <c r="J49" s="21"/>
    </row>
    <row r="50" spans="1:10" s="10" customFormat="1" ht="34.9" customHeight="1" x14ac:dyDescent="0.2">
      <c r="A50" s="16" t="s">
        <v>138</v>
      </c>
      <c r="B50" s="16" t="s">
        <v>137</v>
      </c>
      <c r="C50" s="16" t="s">
        <v>20</v>
      </c>
      <c r="D50" s="17" t="s">
        <v>139</v>
      </c>
      <c r="E50" s="16" t="s">
        <v>17</v>
      </c>
      <c r="F50" s="18">
        <v>1</v>
      </c>
      <c r="G50" s="57">
        <v>156.89253946851062</v>
      </c>
      <c r="H50" s="14">
        <f t="shared" ref="H50:H58" si="3">G50*F50</f>
        <v>156.89253946851062</v>
      </c>
      <c r="I50" s="58">
        <f t="shared" si="0"/>
        <v>196.57066270009693</v>
      </c>
      <c r="J50" s="14">
        <f t="shared" ref="J50:J58" si="4">I50*F50</f>
        <v>196.57066270009693</v>
      </c>
    </row>
    <row r="51" spans="1:10" s="10" customFormat="1" ht="34.9" customHeight="1" x14ac:dyDescent="0.2">
      <c r="A51" s="16" t="s">
        <v>140</v>
      </c>
      <c r="B51" s="16" t="s">
        <v>137</v>
      </c>
      <c r="C51" s="16" t="s">
        <v>20</v>
      </c>
      <c r="D51" s="17" t="s">
        <v>141</v>
      </c>
      <c r="E51" s="16" t="s">
        <v>17</v>
      </c>
      <c r="F51" s="18">
        <v>1</v>
      </c>
      <c r="G51" s="57">
        <v>156.89253946851062</v>
      </c>
      <c r="H51" s="14">
        <f t="shared" si="3"/>
        <v>156.89253946851062</v>
      </c>
      <c r="I51" s="58">
        <f t="shared" si="0"/>
        <v>196.57066270009693</v>
      </c>
      <c r="J51" s="14">
        <f t="shared" si="4"/>
        <v>196.57066270009693</v>
      </c>
    </row>
    <row r="52" spans="1:10" s="10" customFormat="1" ht="34.9" customHeight="1" x14ac:dyDescent="0.2">
      <c r="A52" s="16" t="s">
        <v>142</v>
      </c>
      <c r="B52" s="16" t="s">
        <v>137</v>
      </c>
      <c r="C52" s="16" t="s">
        <v>20</v>
      </c>
      <c r="D52" s="17" t="s">
        <v>143</v>
      </c>
      <c r="E52" s="16" t="s">
        <v>17</v>
      </c>
      <c r="F52" s="18">
        <v>2</v>
      </c>
      <c r="G52" s="57">
        <v>156.89253946851062</v>
      </c>
      <c r="H52" s="14">
        <f t="shared" si="3"/>
        <v>313.78507893702124</v>
      </c>
      <c r="I52" s="58">
        <f t="shared" si="0"/>
        <v>196.57066270009693</v>
      </c>
      <c r="J52" s="14">
        <f t="shared" si="4"/>
        <v>393.14132540019386</v>
      </c>
    </row>
    <row r="53" spans="1:10" s="10" customFormat="1" ht="34.9" customHeight="1" x14ac:dyDescent="0.2">
      <c r="A53" s="16" t="s">
        <v>144</v>
      </c>
      <c r="B53" s="16" t="s">
        <v>137</v>
      </c>
      <c r="C53" s="16" t="s">
        <v>15</v>
      </c>
      <c r="D53" s="22" t="s">
        <v>145</v>
      </c>
      <c r="E53" s="16" t="s">
        <v>17</v>
      </c>
      <c r="F53" s="18">
        <v>3</v>
      </c>
      <c r="G53" s="57">
        <v>156.89253946851062</v>
      </c>
      <c r="H53" s="14">
        <f t="shared" si="3"/>
        <v>470.67761840553186</v>
      </c>
      <c r="I53" s="58">
        <f t="shared" si="0"/>
        <v>196.57066270009693</v>
      </c>
      <c r="J53" s="14">
        <f t="shared" si="4"/>
        <v>589.7119881002908</v>
      </c>
    </row>
    <row r="54" spans="1:10" s="10" customFormat="1" ht="34.9" customHeight="1" x14ac:dyDescent="0.2">
      <c r="A54" s="16" t="s">
        <v>146</v>
      </c>
      <c r="B54" s="16" t="s">
        <v>137</v>
      </c>
      <c r="C54" s="16" t="s">
        <v>15</v>
      </c>
      <c r="D54" s="17" t="s">
        <v>147</v>
      </c>
      <c r="E54" s="16" t="s">
        <v>17</v>
      </c>
      <c r="F54" s="18">
        <v>1</v>
      </c>
      <c r="G54" s="57">
        <v>156.89253946851062</v>
      </c>
      <c r="H54" s="14">
        <f t="shared" si="3"/>
        <v>156.89253946851062</v>
      </c>
      <c r="I54" s="58">
        <f t="shared" si="0"/>
        <v>196.57066270009693</v>
      </c>
      <c r="J54" s="14">
        <f t="shared" si="4"/>
        <v>196.57066270009693</v>
      </c>
    </row>
    <row r="55" spans="1:10" s="10" customFormat="1" ht="24" customHeight="1" x14ac:dyDescent="0.2">
      <c r="A55" s="16" t="s">
        <v>148</v>
      </c>
      <c r="B55" s="16" t="s">
        <v>149</v>
      </c>
      <c r="C55" s="16" t="s">
        <v>20</v>
      </c>
      <c r="D55" s="17" t="s">
        <v>150</v>
      </c>
      <c r="E55" s="16" t="s">
        <v>17</v>
      </c>
      <c r="F55" s="18">
        <v>2</v>
      </c>
      <c r="G55" s="57">
        <v>699.38574472000005</v>
      </c>
      <c r="H55" s="14">
        <f t="shared" si="3"/>
        <v>1398.7714894400001</v>
      </c>
      <c r="I55" s="58">
        <f t="shared" si="0"/>
        <v>876.26039955968804</v>
      </c>
      <c r="J55" s="14">
        <f t="shared" si="4"/>
        <v>1752.5207991193761</v>
      </c>
    </row>
    <row r="56" spans="1:10" s="10" customFormat="1" ht="24" customHeight="1" x14ac:dyDescent="0.2">
      <c r="A56" s="16" t="s">
        <v>151</v>
      </c>
      <c r="B56" s="16" t="s">
        <v>152</v>
      </c>
      <c r="C56" s="16" t="s">
        <v>24</v>
      </c>
      <c r="D56" s="22" t="s">
        <v>153</v>
      </c>
      <c r="E56" s="16" t="s">
        <v>17</v>
      </c>
      <c r="F56" s="18">
        <v>2</v>
      </c>
      <c r="G56" s="57">
        <v>699.38574472000005</v>
      </c>
      <c r="H56" s="14">
        <f t="shared" si="3"/>
        <v>1398.7714894400001</v>
      </c>
      <c r="I56" s="58">
        <f t="shared" si="0"/>
        <v>876.26039955968804</v>
      </c>
      <c r="J56" s="14">
        <f t="shared" si="4"/>
        <v>1752.5207991193761</v>
      </c>
    </row>
    <row r="57" spans="1:10" s="10" customFormat="1" ht="24" customHeight="1" x14ac:dyDescent="0.2">
      <c r="A57" s="16" t="s">
        <v>154</v>
      </c>
      <c r="B57" s="16" t="s">
        <v>155</v>
      </c>
      <c r="C57" s="16" t="s">
        <v>20</v>
      </c>
      <c r="D57" s="17" t="s">
        <v>156</v>
      </c>
      <c r="E57" s="16" t="s">
        <v>17</v>
      </c>
      <c r="F57" s="18">
        <v>3</v>
      </c>
      <c r="G57" s="57">
        <v>699.38574472000005</v>
      </c>
      <c r="H57" s="14">
        <f t="shared" si="3"/>
        <v>2098.1572341600004</v>
      </c>
      <c r="I57" s="58">
        <f t="shared" si="0"/>
        <v>876.26039955968804</v>
      </c>
      <c r="J57" s="14">
        <f t="shared" si="4"/>
        <v>2628.7811986790639</v>
      </c>
    </row>
    <row r="58" spans="1:10" s="10" customFormat="1" ht="34.9" customHeight="1" x14ac:dyDescent="0.2">
      <c r="A58" s="16" t="s">
        <v>157</v>
      </c>
      <c r="B58" s="16" t="s">
        <v>158</v>
      </c>
      <c r="C58" s="16" t="s">
        <v>15</v>
      </c>
      <c r="D58" s="17" t="s">
        <v>159</v>
      </c>
      <c r="E58" s="16" t="s">
        <v>17</v>
      </c>
      <c r="F58" s="18">
        <v>2</v>
      </c>
      <c r="G58" s="57">
        <v>699.38574472000005</v>
      </c>
      <c r="H58" s="14">
        <f t="shared" si="3"/>
        <v>1398.7714894400001</v>
      </c>
      <c r="I58" s="58">
        <f t="shared" si="0"/>
        <v>876.26039955968804</v>
      </c>
      <c r="J58" s="14">
        <f t="shared" si="4"/>
        <v>1752.5207991193761</v>
      </c>
    </row>
    <row r="59" spans="1:10" s="10" customFormat="1" ht="24" customHeight="1" x14ac:dyDescent="0.2">
      <c r="A59" s="16" t="s">
        <v>160</v>
      </c>
      <c r="B59" s="16" t="s">
        <v>161</v>
      </c>
      <c r="C59" s="19"/>
      <c r="D59" s="20"/>
      <c r="E59" s="19"/>
      <c r="F59" s="21"/>
      <c r="G59" s="21"/>
      <c r="H59" s="21"/>
      <c r="I59" s="58">
        <f t="shared" si="0"/>
        <v>0</v>
      </c>
      <c r="J59" s="21"/>
    </row>
    <row r="60" spans="1:10" s="10" customFormat="1" ht="24" customHeight="1" x14ac:dyDescent="0.2">
      <c r="A60" s="16" t="s">
        <v>162</v>
      </c>
      <c r="B60" s="16" t="s">
        <v>161</v>
      </c>
      <c r="C60" s="16" t="s">
        <v>15</v>
      </c>
      <c r="D60" s="17" t="s">
        <v>163</v>
      </c>
      <c r="E60" s="16" t="s">
        <v>17</v>
      </c>
      <c r="F60" s="18">
        <v>12</v>
      </c>
      <c r="G60" s="57">
        <v>156.89253946851062</v>
      </c>
      <c r="H60" s="14">
        <f t="shared" ref="H60:H78" si="5">G60*F60</f>
        <v>1882.7104736221274</v>
      </c>
      <c r="I60" s="58">
        <f t="shared" si="0"/>
        <v>196.57066270009693</v>
      </c>
      <c r="J60" s="14">
        <f t="shared" ref="J60:J78" si="6">I60*F60</f>
        <v>2358.8479524011632</v>
      </c>
    </row>
    <row r="61" spans="1:10" s="10" customFormat="1" ht="24" customHeight="1" x14ac:dyDescent="0.2">
      <c r="A61" s="16" t="s">
        <v>164</v>
      </c>
      <c r="B61" s="16" t="s">
        <v>161</v>
      </c>
      <c r="C61" s="16" t="s">
        <v>20</v>
      </c>
      <c r="D61" s="17" t="s">
        <v>165</v>
      </c>
      <c r="E61" s="16" t="s">
        <v>17</v>
      </c>
      <c r="F61" s="18">
        <v>2</v>
      </c>
      <c r="G61" s="57">
        <v>156.89253946851062</v>
      </c>
      <c r="H61" s="14">
        <f t="shared" si="5"/>
        <v>313.78507893702124</v>
      </c>
      <c r="I61" s="58">
        <f t="shared" si="0"/>
        <v>196.57066270009693</v>
      </c>
      <c r="J61" s="14">
        <f t="shared" si="6"/>
        <v>393.14132540019386</v>
      </c>
    </row>
    <row r="62" spans="1:10" s="10" customFormat="1" ht="24" customHeight="1" x14ac:dyDescent="0.2">
      <c r="A62" s="16" t="s">
        <v>166</v>
      </c>
      <c r="B62" s="16" t="s">
        <v>167</v>
      </c>
      <c r="C62" s="16" t="s">
        <v>24</v>
      </c>
      <c r="D62" s="17" t="s">
        <v>168</v>
      </c>
      <c r="E62" s="16" t="s">
        <v>17</v>
      </c>
      <c r="F62" s="18">
        <v>2</v>
      </c>
      <c r="G62" s="57">
        <v>699.38574472000005</v>
      </c>
      <c r="H62" s="14">
        <f t="shared" si="5"/>
        <v>1398.7714894400001</v>
      </c>
      <c r="I62" s="58">
        <f t="shared" si="0"/>
        <v>876.26039955968804</v>
      </c>
      <c r="J62" s="14">
        <f t="shared" si="6"/>
        <v>1752.5207991193761</v>
      </c>
    </row>
    <row r="63" spans="1:10" s="10" customFormat="1" ht="34.9" customHeight="1" x14ac:dyDescent="0.2">
      <c r="A63" s="16" t="s">
        <v>169</v>
      </c>
      <c r="B63" s="16" t="s">
        <v>170</v>
      </c>
      <c r="C63" s="16" t="s">
        <v>15</v>
      </c>
      <c r="D63" s="17" t="s">
        <v>171</v>
      </c>
      <c r="E63" s="16" t="s">
        <v>17</v>
      </c>
      <c r="F63" s="18">
        <v>2</v>
      </c>
      <c r="G63" s="57">
        <v>699.38574472000005</v>
      </c>
      <c r="H63" s="14">
        <f t="shared" si="5"/>
        <v>1398.7714894400001</v>
      </c>
      <c r="I63" s="58">
        <f t="shared" si="0"/>
        <v>876.26039955968804</v>
      </c>
      <c r="J63" s="14">
        <f t="shared" si="6"/>
        <v>1752.5207991193761</v>
      </c>
    </row>
    <row r="64" spans="1:10" s="10" customFormat="1" ht="24" customHeight="1" x14ac:dyDescent="0.2">
      <c r="A64" s="16" t="s">
        <v>172</v>
      </c>
      <c r="B64" s="16" t="s">
        <v>173</v>
      </c>
      <c r="C64" s="16" t="s">
        <v>15</v>
      </c>
      <c r="D64" s="17" t="s">
        <v>174</v>
      </c>
      <c r="E64" s="16" t="s">
        <v>17</v>
      </c>
      <c r="F64" s="18">
        <v>2</v>
      </c>
      <c r="G64" s="57">
        <v>699.38574472000005</v>
      </c>
      <c r="H64" s="14">
        <f t="shared" si="5"/>
        <v>1398.7714894400001</v>
      </c>
      <c r="I64" s="58">
        <f t="shared" si="0"/>
        <v>876.26039955968804</v>
      </c>
      <c r="J64" s="14">
        <f t="shared" si="6"/>
        <v>1752.5207991193761</v>
      </c>
    </row>
    <row r="65" spans="1:10" s="10" customFormat="1" ht="34.9" customHeight="1" x14ac:dyDescent="0.2">
      <c r="A65" s="16" t="s">
        <v>175</v>
      </c>
      <c r="B65" s="16" t="s">
        <v>176</v>
      </c>
      <c r="C65" s="16" t="s">
        <v>20</v>
      </c>
      <c r="D65" s="17" t="s">
        <v>177</v>
      </c>
      <c r="E65" s="16" t="s">
        <v>17</v>
      </c>
      <c r="F65" s="18">
        <v>2</v>
      </c>
      <c r="G65" s="57">
        <v>699.38574472000005</v>
      </c>
      <c r="H65" s="14">
        <f t="shared" si="5"/>
        <v>1398.7714894400001</v>
      </c>
      <c r="I65" s="58">
        <f t="shared" si="0"/>
        <v>876.26039955968804</v>
      </c>
      <c r="J65" s="14">
        <f t="shared" si="6"/>
        <v>1752.5207991193761</v>
      </c>
    </row>
    <row r="66" spans="1:10" s="10" customFormat="1" ht="24" customHeight="1" x14ac:dyDescent="0.2">
      <c r="A66" s="16" t="s">
        <v>178</v>
      </c>
      <c r="B66" s="16" t="s">
        <v>179</v>
      </c>
      <c r="C66" s="16" t="s">
        <v>20</v>
      </c>
      <c r="D66" s="17" t="s">
        <v>180</v>
      </c>
      <c r="E66" s="16" t="s">
        <v>17</v>
      </c>
      <c r="F66" s="18">
        <v>1</v>
      </c>
      <c r="G66" s="57">
        <v>699.38574472000005</v>
      </c>
      <c r="H66" s="14">
        <f t="shared" si="5"/>
        <v>699.38574472000005</v>
      </c>
      <c r="I66" s="58">
        <f t="shared" si="0"/>
        <v>876.26039955968804</v>
      </c>
      <c r="J66" s="14">
        <f t="shared" si="6"/>
        <v>876.26039955968804</v>
      </c>
    </row>
    <row r="67" spans="1:10" s="10" customFormat="1" ht="24" customHeight="1" x14ac:dyDescent="0.2">
      <c r="A67" s="16" t="s">
        <v>181</v>
      </c>
      <c r="B67" s="16" t="s">
        <v>182</v>
      </c>
      <c r="C67" s="16" t="s">
        <v>20</v>
      </c>
      <c r="D67" s="17" t="s">
        <v>183</v>
      </c>
      <c r="E67" s="16" t="s">
        <v>17</v>
      </c>
      <c r="F67" s="18">
        <v>2</v>
      </c>
      <c r="G67" s="57">
        <v>699.38574472000005</v>
      </c>
      <c r="H67" s="14">
        <f t="shared" si="5"/>
        <v>1398.7714894400001</v>
      </c>
      <c r="I67" s="58">
        <f t="shared" si="0"/>
        <v>876.26039955968804</v>
      </c>
      <c r="J67" s="14">
        <f t="shared" si="6"/>
        <v>1752.5207991193761</v>
      </c>
    </row>
    <row r="68" spans="1:10" s="10" customFormat="1" ht="24" customHeight="1" x14ac:dyDescent="0.2">
      <c r="A68" s="16" t="s">
        <v>184</v>
      </c>
      <c r="B68" s="16" t="s">
        <v>185</v>
      </c>
      <c r="C68" s="16" t="s">
        <v>20</v>
      </c>
      <c r="D68" s="17" t="s">
        <v>186</v>
      </c>
      <c r="E68" s="16" t="s">
        <v>17</v>
      </c>
      <c r="F68" s="18">
        <v>2</v>
      </c>
      <c r="G68" s="57">
        <v>699.38574472000005</v>
      </c>
      <c r="H68" s="14">
        <f t="shared" si="5"/>
        <v>1398.7714894400001</v>
      </c>
      <c r="I68" s="58">
        <f t="shared" si="0"/>
        <v>876.26039955968804</v>
      </c>
      <c r="J68" s="14">
        <f t="shared" si="6"/>
        <v>1752.5207991193761</v>
      </c>
    </row>
    <row r="69" spans="1:10" s="10" customFormat="1" ht="34.9" customHeight="1" x14ac:dyDescent="0.2">
      <c r="A69" s="16" t="s">
        <v>187</v>
      </c>
      <c r="B69" s="16" t="s">
        <v>188</v>
      </c>
      <c r="C69" s="16" t="s">
        <v>20</v>
      </c>
      <c r="D69" s="17" t="s">
        <v>189</v>
      </c>
      <c r="E69" s="16" t="s">
        <v>17</v>
      </c>
      <c r="F69" s="18">
        <v>2</v>
      </c>
      <c r="G69" s="57">
        <v>699.38574472000005</v>
      </c>
      <c r="H69" s="14">
        <f t="shared" si="5"/>
        <v>1398.7714894400001</v>
      </c>
      <c r="I69" s="58">
        <f t="shared" si="0"/>
        <v>876.26039955968804</v>
      </c>
      <c r="J69" s="14">
        <f t="shared" si="6"/>
        <v>1752.5207991193761</v>
      </c>
    </row>
    <row r="70" spans="1:10" s="10" customFormat="1" ht="24" customHeight="1" x14ac:dyDescent="0.2">
      <c r="A70" s="16" t="s">
        <v>190</v>
      </c>
      <c r="B70" s="16" t="s">
        <v>191</v>
      </c>
      <c r="C70" s="16" t="s">
        <v>15</v>
      </c>
      <c r="D70" s="17" t="s">
        <v>192</v>
      </c>
      <c r="E70" s="16" t="s">
        <v>17</v>
      </c>
      <c r="F70" s="18">
        <v>2</v>
      </c>
      <c r="G70" s="57">
        <v>699.38574472000005</v>
      </c>
      <c r="H70" s="14">
        <f t="shared" si="5"/>
        <v>1398.7714894400001</v>
      </c>
      <c r="I70" s="58">
        <f t="shared" ref="I70:I122" si="7">G70*$L$4</f>
        <v>876.26039955968804</v>
      </c>
      <c r="J70" s="14">
        <f t="shared" si="6"/>
        <v>1752.5207991193761</v>
      </c>
    </row>
    <row r="71" spans="1:10" s="10" customFormat="1" ht="24" customHeight="1" x14ac:dyDescent="0.2">
      <c r="A71" s="16" t="s">
        <v>193</v>
      </c>
      <c r="B71" s="16" t="s">
        <v>194</v>
      </c>
      <c r="C71" s="16" t="s">
        <v>15</v>
      </c>
      <c r="D71" s="17" t="s">
        <v>195</v>
      </c>
      <c r="E71" s="16" t="s">
        <v>17</v>
      </c>
      <c r="F71" s="18">
        <v>2</v>
      </c>
      <c r="G71" s="57">
        <v>699.38574472000005</v>
      </c>
      <c r="H71" s="14">
        <f t="shared" si="5"/>
        <v>1398.7714894400001</v>
      </c>
      <c r="I71" s="58">
        <f t="shared" si="7"/>
        <v>876.26039955968804</v>
      </c>
      <c r="J71" s="14">
        <f t="shared" si="6"/>
        <v>1752.5207991193761</v>
      </c>
    </row>
    <row r="72" spans="1:10" s="10" customFormat="1" ht="24" customHeight="1" x14ac:dyDescent="0.2">
      <c r="A72" s="16" t="s">
        <v>196</v>
      </c>
      <c r="B72" s="16" t="s">
        <v>197</v>
      </c>
      <c r="C72" s="16" t="s">
        <v>15</v>
      </c>
      <c r="D72" s="17" t="s">
        <v>198</v>
      </c>
      <c r="E72" s="16" t="s">
        <v>17</v>
      </c>
      <c r="F72" s="18">
        <v>4</v>
      </c>
      <c r="G72" s="57">
        <v>699.38574472000005</v>
      </c>
      <c r="H72" s="14">
        <f t="shared" si="5"/>
        <v>2797.5429788800002</v>
      </c>
      <c r="I72" s="58">
        <f t="shared" si="7"/>
        <v>876.26039955968804</v>
      </c>
      <c r="J72" s="14">
        <f t="shared" si="6"/>
        <v>3505.0415982387522</v>
      </c>
    </row>
    <row r="73" spans="1:10" s="10" customFormat="1" ht="24" customHeight="1" x14ac:dyDescent="0.2">
      <c r="A73" s="16" t="s">
        <v>199</v>
      </c>
      <c r="B73" s="16" t="s">
        <v>200</v>
      </c>
      <c r="C73" s="16" t="s">
        <v>24</v>
      </c>
      <c r="D73" s="17" t="s">
        <v>201</v>
      </c>
      <c r="E73" s="16" t="s">
        <v>17</v>
      </c>
      <c r="F73" s="18">
        <v>2</v>
      </c>
      <c r="G73" s="57">
        <v>699.38574472000005</v>
      </c>
      <c r="H73" s="14">
        <f t="shared" si="5"/>
        <v>1398.7714894400001</v>
      </c>
      <c r="I73" s="58">
        <f t="shared" si="7"/>
        <v>876.26039955968804</v>
      </c>
      <c r="J73" s="14">
        <f t="shared" si="6"/>
        <v>1752.5207991193761</v>
      </c>
    </row>
    <row r="74" spans="1:10" s="10" customFormat="1" ht="24" customHeight="1" x14ac:dyDescent="0.2">
      <c r="A74" s="16" t="s">
        <v>202</v>
      </c>
      <c r="B74" s="16" t="s">
        <v>203</v>
      </c>
      <c r="C74" s="16" t="s">
        <v>15</v>
      </c>
      <c r="D74" s="17" t="s">
        <v>204</v>
      </c>
      <c r="E74" s="16" t="s">
        <v>17</v>
      </c>
      <c r="F74" s="18">
        <v>2</v>
      </c>
      <c r="G74" s="57">
        <v>699.38574472000005</v>
      </c>
      <c r="H74" s="14">
        <f t="shared" si="5"/>
        <v>1398.7714894400001</v>
      </c>
      <c r="I74" s="58">
        <f t="shared" si="7"/>
        <v>876.26039955968804</v>
      </c>
      <c r="J74" s="14">
        <f t="shared" si="6"/>
        <v>1752.5207991193761</v>
      </c>
    </row>
    <row r="75" spans="1:10" s="10" customFormat="1" ht="24" customHeight="1" x14ac:dyDescent="0.2">
      <c r="A75" s="16" t="s">
        <v>205</v>
      </c>
      <c r="B75" s="16" t="s">
        <v>206</v>
      </c>
      <c r="C75" s="16" t="s">
        <v>15</v>
      </c>
      <c r="D75" s="17" t="s">
        <v>207</v>
      </c>
      <c r="E75" s="16" t="s">
        <v>17</v>
      </c>
      <c r="F75" s="18">
        <v>2</v>
      </c>
      <c r="G75" s="57">
        <v>699.38574472000005</v>
      </c>
      <c r="H75" s="14">
        <f t="shared" si="5"/>
        <v>1398.7714894400001</v>
      </c>
      <c r="I75" s="58">
        <f t="shared" si="7"/>
        <v>876.26039955968804</v>
      </c>
      <c r="J75" s="14">
        <f t="shared" si="6"/>
        <v>1752.5207991193761</v>
      </c>
    </row>
    <row r="76" spans="1:10" s="10" customFormat="1" ht="24" customHeight="1" x14ac:dyDescent="0.2">
      <c r="A76" s="16" t="s">
        <v>208</v>
      </c>
      <c r="B76" s="16" t="s">
        <v>209</v>
      </c>
      <c r="C76" s="16" t="s">
        <v>15</v>
      </c>
      <c r="D76" s="17" t="s">
        <v>210</v>
      </c>
      <c r="E76" s="16" t="s">
        <v>17</v>
      </c>
      <c r="F76" s="18">
        <v>3</v>
      </c>
      <c r="G76" s="57">
        <v>699.38574472000005</v>
      </c>
      <c r="H76" s="14">
        <f t="shared" si="5"/>
        <v>2098.1572341600004</v>
      </c>
      <c r="I76" s="58">
        <f t="shared" si="7"/>
        <v>876.26039955968804</v>
      </c>
      <c r="J76" s="14">
        <f t="shared" si="6"/>
        <v>2628.7811986790639</v>
      </c>
    </row>
    <row r="77" spans="1:10" s="10" customFormat="1" ht="24" customHeight="1" x14ac:dyDescent="0.2">
      <c r="A77" s="16" t="s">
        <v>211</v>
      </c>
      <c r="B77" s="16" t="s">
        <v>212</v>
      </c>
      <c r="C77" s="16" t="s">
        <v>20</v>
      </c>
      <c r="D77" s="17" t="s">
        <v>213</v>
      </c>
      <c r="E77" s="16" t="s">
        <v>17</v>
      </c>
      <c r="F77" s="18">
        <v>2</v>
      </c>
      <c r="G77" s="57">
        <v>699.38574472000005</v>
      </c>
      <c r="H77" s="14">
        <f t="shared" si="5"/>
        <v>1398.7714894400001</v>
      </c>
      <c r="I77" s="58">
        <f t="shared" si="7"/>
        <v>876.26039955968804</v>
      </c>
      <c r="J77" s="14">
        <f t="shared" si="6"/>
        <v>1752.5207991193761</v>
      </c>
    </row>
    <row r="78" spans="1:10" s="10" customFormat="1" ht="34.9" customHeight="1" x14ac:dyDescent="0.2">
      <c r="A78" s="16" t="s">
        <v>214</v>
      </c>
      <c r="B78" s="16" t="s">
        <v>215</v>
      </c>
      <c r="C78" s="16" t="s">
        <v>20</v>
      </c>
      <c r="D78" s="17" t="s">
        <v>216</v>
      </c>
      <c r="E78" s="16" t="s">
        <v>17</v>
      </c>
      <c r="F78" s="18">
        <v>2</v>
      </c>
      <c r="G78" s="57">
        <v>699.38574472000005</v>
      </c>
      <c r="H78" s="14">
        <f t="shared" si="5"/>
        <v>1398.7714894400001</v>
      </c>
      <c r="I78" s="58">
        <f t="shared" si="7"/>
        <v>876.26039955968804</v>
      </c>
      <c r="J78" s="14">
        <f t="shared" si="6"/>
        <v>1752.5207991193761</v>
      </c>
    </row>
    <row r="79" spans="1:10" s="10" customFormat="1" ht="24" customHeight="1" x14ac:dyDescent="0.2">
      <c r="A79" s="16" t="s">
        <v>217</v>
      </c>
      <c r="B79" s="16" t="s">
        <v>218</v>
      </c>
      <c r="C79" s="19"/>
      <c r="D79" s="20"/>
      <c r="E79" s="19"/>
      <c r="F79" s="21"/>
      <c r="G79" s="21"/>
      <c r="H79" s="21"/>
      <c r="I79" s="58">
        <f t="shared" si="7"/>
        <v>0</v>
      </c>
      <c r="J79" s="21"/>
    </row>
    <row r="80" spans="1:10" s="10" customFormat="1" ht="34.9" customHeight="1" x14ac:dyDescent="0.2">
      <c r="A80" s="16" t="s">
        <v>219</v>
      </c>
      <c r="B80" s="16" t="s">
        <v>218</v>
      </c>
      <c r="C80" s="16" t="s">
        <v>15</v>
      </c>
      <c r="D80" s="17" t="s">
        <v>220</v>
      </c>
      <c r="E80" s="16" t="s">
        <v>17</v>
      </c>
      <c r="F80" s="18">
        <v>2</v>
      </c>
      <c r="G80" s="57">
        <v>156.89253946851062</v>
      </c>
      <c r="H80" s="14">
        <f t="shared" ref="H80:H86" si="8">G80*F80</f>
        <v>313.78507893702124</v>
      </c>
      <c r="I80" s="58">
        <f t="shared" si="7"/>
        <v>196.57066270009693</v>
      </c>
      <c r="J80" s="14">
        <f t="shared" ref="J80:J86" si="9">I80*F80</f>
        <v>393.14132540019386</v>
      </c>
    </row>
    <row r="81" spans="1:10" s="10" customFormat="1" ht="34.9" customHeight="1" x14ac:dyDescent="0.2">
      <c r="A81" s="16" t="s">
        <v>221</v>
      </c>
      <c r="B81" s="16" t="s">
        <v>218</v>
      </c>
      <c r="C81" s="16" t="s">
        <v>15</v>
      </c>
      <c r="D81" s="17" t="s">
        <v>222</v>
      </c>
      <c r="E81" s="16" t="s">
        <v>17</v>
      </c>
      <c r="F81" s="18">
        <v>2</v>
      </c>
      <c r="G81" s="57">
        <v>156.89253946851062</v>
      </c>
      <c r="H81" s="14">
        <f t="shared" si="8"/>
        <v>313.78507893702124</v>
      </c>
      <c r="I81" s="58">
        <f t="shared" si="7"/>
        <v>196.57066270009693</v>
      </c>
      <c r="J81" s="14">
        <f t="shared" si="9"/>
        <v>393.14132540019386</v>
      </c>
    </row>
    <row r="82" spans="1:10" s="10" customFormat="1" ht="34.9" customHeight="1" x14ac:dyDescent="0.2">
      <c r="A82" s="16" t="s">
        <v>223</v>
      </c>
      <c r="B82" s="23" t="s">
        <v>224</v>
      </c>
      <c r="C82" s="16" t="s">
        <v>15</v>
      </c>
      <c r="D82" s="17" t="s">
        <v>225</v>
      </c>
      <c r="E82" s="16" t="s">
        <v>17</v>
      </c>
      <c r="F82" s="18">
        <v>3</v>
      </c>
      <c r="G82" s="57">
        <v>699.38574472000005</v>
      </c>
      <c r="H82" s="14">
        <f t="shared" si="8"/>
        <v>2098.1572341600004</v>
      </c>
      <c r="I82" s="58">
        <f t="shared" si="7"/>
        <v>876.26039955968804</v>
      </c>
      <c r="J82" s="14">
        <f t="shared" si="9"/>
        <v>2628.7811986790639</v>
      </c>
    </row>
    <row r="83" spans="1:10" s="10" customFormat="1" ht="34.9" customHeight="1" x14ac:dyDescent="0.2">
      <c r="A83" s="16" t="s">
        <v>226</v>
      </c>
      <c r="B83" s="16" t="s">
        <v>227</v>
      </c>
      <c r="C83" s="16" t="s">
        <v>15</v>
      </c>
      <c r="D83" s="17" t="s">
        <v>228</v>
      </c>
      <c r="E83" s="16" t="s">
        <v>17</v>
      </c>
      <c r="F83" s="18">
        <v>2</v>
      </c>
      <c r="G83" s="57">
        <v>699.38574472000005</v>
      </c>
      <c r="H83" s="14">
        <f t="shared" si="8"/>
        <v>1398.7714894400001</v>
      </c>
      <c r="I83" s="58">
        <f t="shared" si="7"/>
        <v>876.26039955968804</v>
      </c>
      <c r="J83" s="14">
        <f t="shared" si="9"/>
        <v>1752.5207991193761</v>
      </c>
    </row>
    <row r="84" spans="1:10" s="10" customFormat="1" ht="24" customHeight="1" x14ac:dyDescent="0.2">
      <c r="A84" s="16" t="s">
        <v>229</v>
      </c>
      <c r="B84" s="16" t="s">
        <v>230</v>
      </c>
      <c r="C84" s="16" t="s">
        <v>20</v>
      </c>
      <c r="D84" s="17" t="s">
        <v>231</v>
      </c>
      <c r="E84" s="16" t="s">
        <v>17</v>
      </c>
      <c r="F84" s="18">
        <v>2</v>
      </c>
      <c r="G84" s="57">
        <v>699.38574472000005</v>
      </c>
      <c r="H84" s="14">
        <f t="shared" si="8"/>
        <v>1398.7714894400001</v>
      </c>
      <c r="I84" s="58">
        <f t="shared" si="7"/>
        <v>876.26039955968804</v>
      </c>
      <c r="J84" s="14">
        <f t="shared" si="9"/>
        <v>1752.5207991193761</v>
      </c>
    </row>
    <row r="85" spans="1:10" s="10" customFormat="1" ht="24" customHeight="1" x14ac:dyDescent="0.2">
      <c r="A85" s="16" t="s">
        <v>232</v>
      </c>
      <c r="B85" s="16" t="s">
        <v>233</v>
      </c>
      <c r="C85" s="16" t="s">
        <v>20</v>
      </c>
      <c r="D85" s="17" t="s">
        <v>234</v>
      </c>
      <c r="E85" s="16" t="s">
        <v>17</v>
      </c>
      <c r="F85" s="18">
        <v>2</v>
      </c>
      <c r="G85" s="57">
        <v>699.38574472000005</v>
      </c>
      <c r="H85" s="14">
        <f t="shared" si="8"/>
        <v>1398.7714894400001</v>
      </c>
      <c r="I85" s="58">
        <f t="shared" si="7"/>
        <v>876.26039955968804</v>
      </c>
      <c r="J85" s="14">
        <f t="shared" si="9"/>
        <v>1752.5207991193761</v>
      </c>
    </row>
    <row r="86" spans="1:10" s="10" customFormat="1" ht="24" customHeight="1" x14ac:dyDescent="0.2">
      <c r="A86" s="16" t="s">
        <v>235</v>
      </c>
      <c r="B86" s="16" t="s">
        <v>236</v>
      </c>
      <c r="C86" s="16" t="s">
        <v>15</v>
      </c>
      <c r="D86" s="17" t="s">
        <v>237</v>
      </c>
      <c r="E86" s="16" t="s">
        <v>17</v>
      </c>
      <c r="F86" s="18">
        <v>2</v>
      </c>
      <c r="G86" s="57">
        <v>699.38574472000005</v>
      </c>
      <c r="H86" s="14">
        <f t="shared" si="8"/>
        <v>1398.7714894400001</v>
      </c>
      <c r="I86" s="58">
        <f t="shared" si="7"/>
        <v>876.26039955968804</v>
      </c>
      <c r="J86" s="14">
        <f t="shared" si="9"/>
        <v>1752.5207991193761</v>
      </c>
    </row>
    <row r="87" spans="1:10" s="10" customFormat="1" ht="24" customHeight="1" x14ac:dyDescent="0.2">
      <c r="A87" s="16" t="s">
        <v>238</v>
      </c>
      <c r="B87" s="16" t="s">
        <v>239</v>
      </c>
      <c r="C87" s="19"/>
      <c r="D87" s="20"/>
      <c r="E87" s="19"/>
      <c r="F87" s="21"/>
      <c r="G87" s="21"/>
      <c r="H87" s="21"/>
      <c r="I87" s="58">
        <f t="shared" si="7"/>
        <v>0</v>
      </c>
      <c r="J87" s="21"/>
    </row>
    <row r="88" spans="1:10" s="10" customFormat="1" ht="24" customHeight="1" x14ac:dyDescent="0.2">
      <c r="A88" s="16" t="s">
        <v>240</v>
      </c>
      <c r="B88" s="16" t="s">
        <v>239</v>
      </c>
      <c r="C88" s="16" t="s">
        <v>15</v>
      </c>
      <c r="D88" s="17" t="s">
        <v>241</v>
      </c>
      <c r="E88" s="16" t="s">
        <v>17</v>
      </c>
      <c r="F88" s="18">
        <v>2</v>
      </c>
      <c r="G88" s="57">
        <v>156.89253946851062</v>
      </c>
      <c r="H88" s="14">
        <f t="shared" ref="H88:H107" si="10">G88*F88</f>
        <v>313.78507893702124</v>
      </c>
      <c r="I88" s="58">
        <f t="shared" si="7"/>
        <v>196.57066270009693</v>
      </c>
      <c r="J88" s="14">
        <f t="shared" ref="J88:J107" si="11">I88*F88</f>
        <v>393.14132540019386</v>
      </c>
    </row>
    <row r="89" spans="1:10" s="10" customFormat="1" ht="24" customHeight="1" x14ac:dyDescent="0.2">
      <c r="A89" s="16" t="s">
        <v>242</v>
      </c>
      <c r="B89" s="16" t="s">
        <v>239</v>
      </c>
      <c r="C89" s="16" t="s">
        <v>20</v>
      </c>
      <c r="D89" s="17" t="s">
        <v>243</v>
      </c>
      <c r="E89" s="16" t="s">
        <v>17</v>
      </c>
      <c r="F89" s="18">
        <v>2</v>
      </c>
      <c r="G89" s="57">
        <v>156.89253946851062</v>
      </c>
      <c r="H89" s="14">
        <f t="shared" si="10"/>
        <v>313.78507893702124</v>
      </c>
      <c r="I89" s="58">
        <f t="shared" si="7"/>
        <v>196.57066270009693</v>
      </c>
      <c r="J89" s="14">
        <f t="shared" si="11"/>
        <v>393.14132540019386</v>
      </c>
    </row>
    <row r="90" spans="1:10" s="10" customFormat="1" ht="24" customHeight="1" x14ac:dyDescent="0.2">
      <c r="A90" s="16" t="s">
        <v>244</v>
      </c>
      <c r="B90" s="16" t="s">
        <v>245</v>
      </c>
      <c r="C90" s="16" t="s">
        <v>20</v>
      </c>
      <c r="D90" s="17" t="s">
        <v>246</v>
      </c>
      <c r="E90" s="16" t="s">
        <v>17</v>
      </c>
      <c r="F90" s="18">
        <v>2</v>
      </c>
      <c r="G90" s="57">
        <v>699.38574472000005</v>
      </c>
      <c r="H90" s="14">
        <f t="shared" si="10"/>
        <v>1398.7714894400001</v>
      </c>
      <c r="I90" s="58">
        <f t="shared" si="7"/>
        <v>876.26039955968804</v>
      </c>
      <c r="J90" s="14">
        <f t="shared" si="11"/>
        <v>1752.5207991193761</v>
      </c>
    </row>
    <row r="91" spans="1:10" s="10" customFormat="1" ht="31.7" customHeight="1" x14ac:dyDescent="0.2">
      <c r="A91" s="16" t="s">
        <v>247</v>
      </c>
      <c r="B91" s="16" t="s">
        <v>248</v>
      </c>
      <c r="C91" s="16" t="s">
        <v>20</v>
      </c>
      <c r="D91" s="17" t="s">
        <v>249</v>
      </c>
      <c r="E91" s="16" t="s">
        <v>17</v>
      </c>
      <c r="F91" s="18">
        <v>1</v>
      </c>
      <c r="G91" s="57">
        <v>699.38574472000005</v>
      </c>
      <c r="H91" s="14">
        <f t="shared" si="10"/>
        <v>699.38574472000005</v>
      </c>
      <c r="I91" s="58">
        <f t="shared" si="7"/>
        <v>876.26039955968804</v>
      </c>
      <c r="J91" s="14">
        <f t="shared" si="11"/>
        <v>876.26039955968804</v>
      </c>
    </row>
    <row r="92" spans="1:10" s="10" customFormat="1" ht="24" customHeight="1" x14ac:dyDescent="0.2">
      <c r="A92" s="16" t="s">
        <v>250</v>
      </c>
      <c r="B92" s="16" t="s">
        <v>251</v>
      </c>
      <c r="C92" s="16" t="s">
        <v>20</v>
      </c>
      <c r="D92" s="17" t="s">
        <v>252</v>
      </c>
      <c r="E92" s="16" t="s">
        <v>17</v>
      </c>
      <c r="F92" s="18">
        <v>2</v>
      </c>
      <c r="G92" s="57">
        <v>699.38574472000005</v>
      </c>
      <c r="H92" s="14">
        <f t="shared" si="10"/>
        <v>1398.7714894400001</v>
      </c>
      <c r="I92" s="58">
        <f t="shared" si="7"/>
        <v>876.26039955968804</v>
      </c>
      <c r="J92" s="14">
        <f t="shared" si="11"/>
        <v>1752.5207991193761</v>
      </c>
    </row>
    <row r="93" spans="1:10" s="10" customFormat="1" ht="24" customHeight="1" x14ac:dyDescent="0.2">
      <c r="A93" s="16" t="s">
        <v>253</v>
      </c>
      <c r="B93" s="16" t="s">
        <v>254</v>
      </c>
      <c r="C93" s="16" t="s">
        <v>15</v>
      </c>
      <c r="D93" s="17" t="s">
        <v>255</v>
      </c>
      <c r="E93" s="16" t="s">
        <v>17</v>
      </c>
      <c r="F93" s="18">
        <v>3</v>
      </c>
      <c r="G93" s="57">
        <v>699.38574472000005</v>
      </c>
      <c r="H93" s="14">
        <f t="shared" si="10"/>
        <v>2098.1572341600004</v>
      </c>
      <c r="I93" s="58">
        <f t="shared" si="7"/>
        <v>876.26039955968804</v>
      </c>
      <c r="J93" s="14">
        <f t="shared" si="11"/>
        <v>2628.7811986790639</v>
      </c>
    </row>
    <row r="94" spans="1:10" s="10" customFormat="1" ht="24" customHeight="1" x14ac:dyDescent="0.2">
      <c r="A94" s="16" t="s">
        <v>256</v>
      </c>
      <c r="B94" s="16" t="s">
        <v>257</v>
      </c>
      <c r="C94" s="16" t="s">
        <v>15</v>
      </c>
      <c r="D94" s="17" t="s">
        <v>258</v>
      </c>
      <c r="E94" s="16" t="s">
        <v>17</v>
      </c>
      <c r="F94" s="18">
        <v>2</v>
      </c>
      <c r="G94" s="57">
        <v>699.38574472000005</v>
      </c>
      <c r="H94" s="14">
        <f t="shared" si="10"/>
        <v>1398.7714894400001</v>
      </c>
      <c r="I94" s="58">
        <f t="shared" si="7"/>
        <v>876.26039955968804</v>
      </c>
      <c r="J94" s="14">
        <f t="shared" si="11"/>
        <v>1752.5207991193761</v>
      </c>
    </row>
    <row r="95" spans="1:10" s="10" customFormat="1" ht="34.9" customHeight="1" x14ac:dyDescent="0.2">
      <c r="A95" s="16" t="s">
        <v>259</v>
      </c>
      <c r="B95" s="16" t="s">
        <v>260</v>
      </c>
      <c r="C95" s="16" t="s">
        <v>15</v>
      </c>
      <c r="D95" s="17" t="s">
        <v>261</v>
      </c>
      <c r="E95" s="16" t="s">
        <v>17</v>
      </c>
      <c r="F95" s="18">
        <v>2</v>
      </c>
      <c r="G95" s="57">
        <v>699.38574472000005</v>
      </c>
      <c r="H95" s="14">
        <f t="shared" si="10"/>
        <v>1398.7714894400001</v>
      </c>
      <c r="I95" s="58">
        <f t="shared" si="7"/>
        <v>876.26039955968804</v>
      </c>
      <c r="J95" s="14">
        <f t="shared" si="11"/>
        <v>1752.5207991193761</v>
      </c>
    </row>
    <row r="96" spans="1:10" s="10" customFormat="1" ht="34.9" customHeight="1" x14ac:dyDescent="0.2">
      <c r="A96" s="16" t="s">
        <v>262</v>
      </c>
      <c r="B96" s="16" t="s">
        <v>263</v>
      </c>
      <c r="C96" s="16" t="s">
        <v>20</v>
      </c>
      <c r="D96" s="17" t="s">
        <v>264</v>
      </c>
      <c r="E96" s="16" t="s">
        <v>17</v>
      </c>
      <c r="F96" s="18">
        <v>3</v>
      </c>
      <c r="G96" s="57">
        <v>699.38574472000005</v>
      </c>
      <c r="H96" s="14">
        <f t="shared" si="10"/>
        <v>2098.1572341600004</v>
      </c>
      <c r="I96" s="58">
        <f t="shared" si="7"/>
        <v>876.26039955968804</v>
      </c>
      <c r="J96" s="14">
        <f t="shared" si="11"/>
        <v>2628.7811986790639</v>
      </c>
    </row>
    <row r="97" spans="1:10" s="10" customFormat="1" ht="24" customHeight="1" x14ac:dyDescent="0.2">
      <c r="A97" s="16" t="s">
        <v>265</v>
      </c>
      <c r="B97" s="16" t="s">
        <v>266</v>
      </c>
      <c r="C97" s="16" t="s">
        <v>20</v>
      </c>
      <c r="D97" s="17" t="s">
        <v>267</v>
      </c>
      <c r="E97" s="16" t="s">
        <v>17</v>
      </c>
      <c r="F97" s="18">
        <v>3</v>
      </c>
      <c r="G97" s="57">
        <v>699.38574472000005</v>
      </c>
      <c r="H97" s="14">
        <f t="shared" si="10"/>
        <v>2098.1572341600004</v>
      </c>
      <c r="I97" s="58">
        <f t="shared" si="7"/>
        <v>876.26039955968804</v>
      </c>
      <c r="J97" s="14">
        <f t="shared" si="11"/>
        <v>2628.7811986790639</v>
      </c>
    </row>
    <row r="98" spans="1:10" s="10" customFormat="1" ht="24" customHeight="1" x14ac:dyDescent="0.2">
      <c r="A98" s="16" t="s">
        <v>268</v>
      </c>
      <c r="B98" s="16" t="s">
        <v>269</v>
      </c>
      <c r="C98" s="16" t="s">
        <v>15</v>
      </c>
      <c r="D98" s="17" t="s">
        <v>270</v>
      </c>
      <c r="E98" s="16" t="s">
        <v>17</v>
      </c>
      <c r="F98" s="18">
        <v>2</v>
      </c>
      <c r="G98" s="57">
        <v>699.38574472000005</v>
      </c>
      <c r="H98" s="14">
        <f t="shared" si="10"/>
        <v>1398.7714894400001</v>
      </c>
      <c r="I98" s="58">
        <f t="shared" si="7"/>
        <v>876.26039955968804</v>
      </c>
      <c r="J98" s="14">
        <f t="shared" si="11"/>
        <v>1752.5207991193761</v>
      </c>
    </row>
    <row r="99" spans="1:10" s="10" customFormat="1" ht="24" customHeight="1" x14ac:dyDescent="0.2">
      <c r="A99" s="16" t="s">
        <v>271</v>
      </c>
      <c r="B99" s="16" t="s">
        <v>272</v>
      </c>
      <c r="C99" s="16" t="s">
        <v>20</v>
      </c>
      <c r="D99" s="17" t="s">
        <v>273</v>
      </c>
      <c r="E99" s="16" t="s">
        <v>17</v>
      </c>
      <c r="F99" s="18">
        <v>1</v>
      </c>
      <c r="G99" s="57">
        <v>699.38574472000005</v>
      </c>
      <c r="H99" s="14">
        <f t="shared" si="10"/>
        <v>699.38574472000005</v>
      </c>
      <c r="I99" s="58">
        <f t="shared" si="7"/>
        <v>876.26039955968804</v>
      </c>
      <c r="J99" s="14">
        <f t="shared" si="11"/>
        <v>876.26039955968804</v>
      </c>
    </row>
    <row r="100" spans="1:10" s="10" customFormat="1" ht="31.9" customHeight="1" x14ac:dyDescent="0.2">
      <c r="A100" s="16" t="s">
        <v>274</v>
      </c>
      <c r="B100" s="16" t="s">
        <v>275</v>
      </c>
      <c r="C100" s="16" t="s">
        <v>15</v>
      </c>
      <c r="D100" s="17" t="s">
        <v>276</v>
      </c>
      <c r="E100" s="16" t="s">
        <v>17</v>
      </c>
      <c r="F100" s="18">
        <v>2</v>
      </c>
      <c r="G100" s="57">
        <v>699.38574472000005</v>
      </c>
      <c r="H100" s="14">
        <f t="shared" si="10"/>
        <v>1398.7714894400001</v>
      </c>
      <c r="I100" s="58">
        <f t="shared" si="7"/>
        <v>876.26039955968804</v>
      </c>
      <c r="J100" s="14">
        <f t="shared" si="11"/>
        <v>1752.5207991193761</v>
      </c>
    </row>
    <row r="101" spans="1:10" s="10" customFormat="1" ht="24" customHeight="1" x14ac:dyDescent="0.2">
      <c r="A101" s="16" t="s">
        <v>277</v>
      </c>
      <c r="B101" s="16" t="s">
        <v>278</v>
      </c>
      <c r="C101" s="16" t="s">
        <v>15</v>
      </c>
      <c r="D101" s="17" t="s">
        <v>279</v>
      </c>
      <c r="E101" s="16" t="s">
        <v>17</v>
      </c>
      <c r="F101" s="18">
        <v>2</v>
      </c>
      <c r="G101" s="57">
        <v>699.38574472000005</v>
      </c>
      <c r="H101" s="14">
        <f t="shared" si="10"/>
        <v>1398.7714894400001</v>
      </c>
      <c r="I101" s="58">
        <f t="shared" si="7"/>
        <v>876.26039955968804</v>
      </c>
      <c r="J101" s="14">
        <f t="shared" si="11"/>
        <v>1752.5207991193761</v>
      </c>
    </row>
    <row r="102" spans="1:10" s="10" customFormat="1" ht="34.9" customHeight="1" x14ac:dyDescent="0.2">
      <c r="A102" s="16" t="s">
        <v>280</v>
      </c>
      <c r="B102" s="16" t="s">
        <v>281</v>
      </c>
      <c r="C102" s="16" t="s">
        <v>20</v>
      </c>
      <c r="D102" s="17" t="s">
        <v>282</v>
      </c>
      <c r="E102" s="16" t="s">
        <v>17</v>
      </c>
      <c r="F102" s="18">
        <v>2</v>
      </c>
      <c r="G102" s="57">
        <v>699.38574472000005</v>
      </c>
      <c r="H102" s="14">
        <f t="shared" si="10"/>
        <v>1398.7714894400001</v>
      </c>
      <c r="I102" s="58">
        <f t="shared" si="7"/>
        <v>876.26039955968804</v>
      </c>
      <c r="J102" s="14">
        <f t="shared" si="11"/>
        <v>1752.5207991193761</v>
      </c>
    </row>
    <row r="103" spans="1:10" s="10" customFormat="1" ht="24" customHeight="1" x14ac:dyDescent="0.2">
      <c r="A103" s="16" t="s">
        <v>283</v>
      </c>
      <c r="B103" s="16" t="s">
        <v>284</v>
      </c>
      <c r="C103" s="16" t="s">
        <v>15</v>
      </c>
      <c r="D103" s="17" t="s">
        <v>285</v>
      </c>
      <c r="E103" s="16" t="s">
        <v>17</v>
      </c>
      <c r="F103" s="18">
        <v>2</v>
      </c>
      <c r="G103" s="57">
        <v>699.38574472000005</v>
      </c>
      <c r="H103" s="14">
        <f t="shared" si="10"/>
        <v>1398.7714894400001</v>
      </c>
      <c r="I103" s="58">
        <f t="shared" si="7"/>
        <v>876.26039955968804</v>
      </c>
      <c r="J103" s="14">
        <f t="shared" si="11"/>
        <v>1752.5207991193761</v>
      </c>
    </row>
    <row r="104" spans="1:10" s="10" customFormat="1" ht="34.9" customHeight="1" x14ac:dyDescent="0.2">
      <c r="A104" s="16" t="s">
        <v>286</v>
      </c>
      <c r="B104" s="16" t="s">
        <v>287</v>
      </c>
      <c r="C104" s="16" t="s">
        <v>15</v>
      </c>
      <c r="D104" s="17" t="s">
        <v>288</v>
      </c>
      <c r="E104" s="16" t="s">
        <v>17</v>
      </c>
      <c r="F104" s="18">
        <v>2</v>
      </c>
      <c r="G104" s="57">
        <v>699.38574472000005</v>
      </c>
      <c r="H104" s="14">
        <f t="shared" si="10"/>
        <v>1398.7714894400001</v>
      </c>
      <c r="I104" s="58">
        <f t="shared" si="7"/>
        <v>876.26039955968804</v>
      </c>
      <c r="J104" s="14">
        <f t="shared" si="11"/>
        <v>1752.5207991193761</v>
      </c>
    </row>
    <row r="105" spans="1:10" s="10" customFormat="1" ht="34.9" customHeight="1" x14ac:dyDescent="0.2">
      <c r="A105" s="16" t="s">
        <v>289</v>
      </c>
      <c r="B105" s="16" t="s">
        <v>290</v>
      </c>
      <c r="C105" s="16" t="s">
        <v>15</v>
      </c>
      <c r="D105" s="22" t="s">
        <v>291</v>
      </c>
      <c r="E105" s="16" t="s">
        <v>17</v>
      </c>
      <c r="F105" s="18">
        <v>3</v>
      </c>
      <c r="G105" s="57">
        <v>699.38574472000005</v>
      </c>
      <c r="H105" s="14">
        <f t="shared" si="10"/>
        <v>2098.1572341600004</v>
      </c>
      <c r="I105" s="58">
        <f t="shared" si="7"/>
        <v>876.26039955968804</v>
      </c>
      <c r="J105" s="14">
        <f t="shared" si="11"/>
        <v>2628.7811986790639</v>
      </c>
    </row>
    <row r="106" spans="1:10" s="10" customFormat="1" ht="24" customHeight="1" x14ac:dyDescent="0.2">
      <c r="A106" s="16" t="s">
        <v>292</v>
      </c>
      <c r="B106" s="16" t="s">
        <v>293</v>
      </c>
      <c r="C106" s="16" t="s">
        <v>15</v>
      </c>
      <c r="D106" s="17" t="s">
        <v>294</v>
      </c>
      <c r="E106" s="16" t="s">
        <v>17</v>
      </c>
      <c r="F106" s="18">
        <v>2</v>
      </c>
      <c r="G106" s="57">
        <v>699.38574472000005</v>
      </c>
      <c r="H106" s="14">
        <f t="shared" si="10"/>
        <v>1398.7714894400001</v>
      </c>
      <c r="I106" s="58">
        <f t="shared" si="7"/>
        <v>876.26039955968804</v>
      </c>
      <c r="J106" s="14">
        <f t="shared" si="11"/>
        <v>1752.5207991193761</v>
      </c>
    </row>
    <row r="107" spans="1:10" s="10" customFormat="1" ht="34.9" customHeight="1" x14ac:dyDescent="0.2">
      <c r="A107" s="16" t="s">
        <v>295</v>
      </c>
      <c r="B107" s="16" t="s">
        <v>296</v>
      </c>
      <c r="C107" s="16" t="s">
        <v>15</v>
      </c>
      <c r="D107" s="17" t="s">
        <v>297</v>
      </c>
      <c r="E107" s="16" t="s">
        <v>17</v>
      </c>
      <c r="F107" s="18">
        <v>2</v>
      </c>
      <c r="G107" s="57">
        <v>699.38574472000005</v>
      </c>
      <c r="H107" s="14">
        <f t="shared" si="10"/>
        <v>1398.7714894400001</v>
      </c>
      <c r="I107" s="58">
        <f t="shared" si="7"/>
        <v>876.26039955968804</v>
      </c>
      <c r="J107" s="14">
        <f t="shared" si="11"/>
        <v>1752.5207991193761</v>
      </c>
    </row>
    <row r="108" spans="1:10" s="10" customFormat="1" ht="24" customHeight="1" x14ac:dyDescent="0.2">
      <c r="A108" s="16" t="s">
        <v>298</v>
      </c>
      <c r="B108" s="16" t="s">
        <v>299</v>
      </c>
      <c r="C108" s="19"/>
      <c r="D108" s="20"/>
      <c r="E108" s="19"/>
      <c r="F108" s="21"/>
      <c r="G108" s="21"/>
      <c r="H108" s="21"/>
      <c r="I108" s="58">
        <f t="shared" si="7"/>
        <v>0</v>
      </c>
      <c r="J108" s="21"/>
    </row>
    <row r="109" spans="1:10" s="10" customFormat="1" ht="34.9" customHeight="1" x14ac:dyDescent="0.2">
      <c r="A109" s="16" t="s">
        <v>300</v>
      </c>
      <c r="B109" s="16" t="s">
        <v>299</v>
      </c>
      <c r="C109" s="16" t="s">
        <v>15</v>
      </c>
      <c r="D109" s="17" t="s">
        <v>301</v>
      </c>
      <c r="E109" s="16" t="s">
        <v>17</v>
      </c>
      <c r="F109" s="18">
        <v>2</v>
      </c>
      <c r="G109" s="57">
        <v>156.89253946851062</v>
      </c>
      <c r="H109" s="14">
        <f t="shared" ref="H109:H116" si="12">G109*F109</f>
        <v>313.78507893702124</v>
      </c>
      <c r="I109" s="58">
        <f t="shared" si="7"/>
        <v>196.57066270009693</v>
      </c>
      <c r="J109" s="14">
        <f t="shared" ref="J109:J116" si="13">I109*F109</f>
        <v>393.14132540019386</v>
      </c>
    </row>
    <row r="110" spans="1:10" s="10" customFormat="1" ht="34.9" customHeight="1" x14ac:dyDescent="0.2">
      <c r="A110" s="16" t="s">
        <v>302</v>
      </c>
      <c r="B110" s="16" t="s">
        <v>299</v>
      </c>
      <c r="C110" s="16" t="s">
        <v>15</v>
      </c>
      <c r="D110" s="17" t="s">
        <v>303</v>
      </c>
      <c r="E110" s="16" t="s">
        <v>17</v>
      </c>
      <c r="F110" s="18">
        <v>2</v>
      </c>
      <c r="G110" s="57">
        <v>156.89253946851062</v>
      </c>
      <c r="H110" s="14">
        <f t="shared" si="12"/>
        <v>313.78507893702124</v>
      </c>
      <c r="I110" s="58">
        <f t="shared" si="7"/>
        <v>196.57066270009693</v>
      </c>
      <c r="J110" s="14">
        <f t="shared" si="13"/>
        <v>393.14132540019386</v>
      </c>
    </row>
    <row r="111" spans="1:10" s="10" customFormat="1" ht="34.9" customHeight="1" x14ac:dyDescent="0.2">
      <c r="A111" s="16" t="s">
        <v>304</v>
      </c>
      <c r="B111" s="16" t="s">
        <v>305</v>
      </c>
      <c r="C111" s="16" t="s">
        <v>15</v>
      </c>
      <c r="D111" s="17" t="s">
        <v>306</v>
      </c>
      <c r="E111" s="16" t="s">
        <v>17</v>
      </c>
      <c r="F111" s="18">
        <v>3</v>
      </c>
      <c r="G111" s="57">
        <v>699.38574472000005</v>
      </c>
      <c r="H111" s="14">
        <f t="shared" si="12"/>
        <v>2098.1572341600004</v>
      </c>
      <c r="I111" s="58">
        <f t="shared" si="7"/>
        <v>876.26039955968804</v>
      </c>
      <c r="J111" s="14">
        <f t="shared" si="13"/>
        <v>2628.7811986790639</v>
      </c>
    </row>
    <row r="112" spans="1:10" s="10" customFormat="1" ht="24" customHeight="1" x14ac:dyDescent="0.2">
      <c r="A112" s="16" t="s">
        <v>307</v>
      </c>
      <c r="B112" s="16" t="s">
        <v>308</v>
      </c>
      <c r="C112" s="16" t="s">
        <v>20</v>
      </c>
      <c r="D112" s="17" t="s">
        <v>309</v>
      </c>
      <c r="E112" s="16" t="s">
        <v>17</v>
      </c>
      <c r="F112" s="18">
        <v>1</v>
      </c>
      <c r="G112" s="57">
        <v>699.38574472000005</v>
      </c>
      <c r="H112" s="14">
        <f t="shared" si="12"/>
        <v>699.38574472000005</v>
      </c>
      <c r="I112" s="58">
        <f t="shared" si="7"/>
        <v>876.26039955968804</v>
      </c>
      <c r="J112" s="14">
        <f t="shared" si="13"/>
        <v>876.26039955968804</v>
      </c>
    </row>
    <row r="113" spans="1:17" s="10" customFormat="1" ht="24" customHeight="1" x14ac:dyDescent="0.2">
      <c r="A113" s="16" t="s">
        <v>310</v>
      </c>
      <c r="B113" s="16" t="s">
        <v>311</v>
      </c>
      <c r="C113" s="16" t="s">
        <v>15</v>
      </c>
      <c r="D113" s="17" t="s">
        <v>312</v>
      </c>
      <c r="E113" s="16" t="s">
        <v>17</v>
      </c>
      <c r="F113" s="18">
        <v>2</v>
      </c>
      <c r="G113" s="57">
        <v>699.38574472000005</v>
      </c>
      <c r="H113" s="14">
        <f t="shared" si="12"/>
        <v>1398.7714894400001</v>
      </c>
      <c r="I113" s="58">
        <f t="shared" si="7"/>
        <v>876.26039955968804</v>
      </c>
      <c r="J113" s="14">
        <f t="shared" si="13"/>
        <v>1752.5207991193761</v>
      </c>
    </row>
    <row r="114" spans="1:17" s="10" customFormat="1" ht="24" customHeight="1" x14ac:dyDescent="0.2">
      <c r="A114" s="16" t="s">
        <v>313</v>
      </c>
      <c r="B114" s="16" t="s">
        <v>314</v>
      </c>
      <c r="C114" s="16" t="s">
        <v>20</v>
      </c>
      <c r="D114" s="17" t="s">
        <v>315</v>
      </c>
      <c r="E114" s="16" t="s">
        <v>17</v>
      </c>
      <c r="F114" s="18">
        <v>2</v>
      </c>
      <c r="G114" s="57">
        <v>699.38574472000005</v>
      </c>
      <c r="H114" s="14">
        <f t="shared" si="12"/>
        <v>1398.7714894400001</v>
      </c>
      <c r="I114" s="58">
        <f t="shared" si="7"/>
        <v>876.26039955968804</v>
      </c>
      <c r="J114" s="14">
        <f t="shared" si="13"/>
        <v>1752.5207991193761</v>
      </c>
    </row>
    <row r="115" spans="1:17" s="10" customFormat="1" ht="34.9" customHeight="1" x14ac:dyDescent="0.2">
      <c r="A115" s="16" t="s">
        <v>316</v>
      </c>
      <c r="B115" s="16" t="s">
        <v>317</v>
      </c>
      <c r="C115" s="16" t="s">
        <v>15</v>
      </c>
      <c r="D115" s="17" t="s">
        <v>318</v>
      </c>
      <c r="E115" s="16" t="s">
        <v>17</v>
      </c>
      <c r="F115" s="18">
        <v>2</v>
      </c>
      <c r="G115" s="57">
        <v>699.38574472000005</v>
      </c>
      <c r="H115" s="14">
        <f t="shared" si="12"/>
        <v>1398.7714894400001</v>
      </c>
      <c r="I115" s="58">
        <f t="shared" si="7"/>
        <v>876.26039955968804</v>
      </c>
      <c r="J115" s="14">
        <f t="shared" si="13"/>
        <v>1752.5207991193761</v>
      </c>
    </row>
    <row r="116" spans="1:17" s="10" customFormat="1" ht="24" customHeight="1" x14ac:dyDescent="0.2">
      <c r="A116" s="16" t="s">
        <v>319</v>
      </c>
      <c r="B116" s="16" t="s">
        <v>320</v>
      </c>
      <c r="C116" s="16" t="s">
        <v>15</v>
      </c>
      <c r="D116" s="17" t="s">
        <v>321</v>
      </c>
      <c r="E116" s="16" t="s">
        <v>17</v>
      </c>
      <c r="F116" s="18">
        <v>2</v>
      </c>
      <c r="G116" s="57">
        <v>699.38574472000005</v>
      </c>
      <c r="H116" s="14">
        <f t="shared" si="12"/>
        <v>1398.7714894400001</v>
      </c>
      <c r="I116" s="58">
        <f t="shared" si="7"/>
        <v>876.26039955968804</v>
      </c>
      <c r="J116" s="14">
        <f t="shared" si="13"/>
        <v>1752.5207991193761</v>
      </c>
    </row>
    <row r="117" spans="1:17" s="10" customFormat="1" ht="24" customHeight="1" x14ac:dyDescent="0.2">
      <c r="A117" s="16" t="s">
        <v>322</v>
      </c>
      <c r="B117" s="16" t="s">
        <v>323</v>
      </c>
      <c r="C117" s="19"/>
      <c r="D117" s="20"/>
      <c r="E117" s="19"/>
      <c r="F117" s="21"/>
      <c r="G117" s="21"/>
      <c r="H117" s="21"/>
      <c r="I117" s="58">
        <f t="shared" si="7"/>
        <v>0</v>
      </c>
      <c r="J117" s="21"/>
      <c r="M117" s="24"/>
    </row>
    <row r="118" spans="1:17" s="10" customFormat="1" ht="24" customHeight="1" x14ac:dyDescent="0.2">
      <c r="A118" s="16" t="s">
        <v>324</v>
      </c>
      <c r="B118" s="16" t="s">
        <v>323</v>
      </c>
      <c r="C118" s="16" t="s">
        <v>15</v>
      </c>
      <c r="D118" s="17" t="s">
        <v>325</v>
      </c>
      <c r="E118" s="16" t="s">
        <v>17</v>
      </c>
      <c r="F118" s="18">
        <v>6</v>
      </c>
      <c r="G118" s="57">
        <v>156.89253946851062</v>
      </c>
      <c r="H118" s="14">
        <f t="shared" ref="H118:H122" si="14">G118*F118</f>
        <v>941.35523681106372</v>
      </c>
      <c r="I118" s="58">
        <f t="shared" si="7"/>
        <v>196.57066270009693</v>
      </c>
      <c r="J118" s="14">
        <f t="shared" ref="J118:J122" si="15">I118*F118</f>
        <v>1179.4239762005816</v>
      </c>
      <c r="M118" s="25"/>
    </row>
    <row r="119" spans="1:17" s="10" customFormat="1" ht="24" customHeight="1" x14ac:dyDescent="0.2">
      <c r="A119" s="16" t="s">
        <v>326</v>
      </c>
      <c r="B119" s="16" t="s">
        <v>323</v>
      </c>
      <c r="C119" s="16" t="s">
        <v>20</v>
      </c>
      <c r="D119" s="17" t="s">
        <v>327</v>
      </c>
      <c r="E119" s="16" t="s">
        <v>17</v>
      </c>
      <c r="F119" s="18">
        <v>2</v>
      </c>
      <c r="G119" s="57">
        <v>156.89253946851062</v>
      </c>
      <c r="H119" s="14">
        <f t="shared" si="14"/>
        <v>313.78507893702124</v>
      </c>
      <c r="I119" s="58">
        <f t="shared" si="7"/>
        <v>196.57066270009693</v>
      </c>
      <c r="J119" s="14">
        <f t="shared" si="15"/>
        <v>393.14132540019386</v>
      </c>
    </row>
    <row r="120" spans="1:17" s="10" customFormat="1" ht="24" customHeight="1" x14ac:dyDescent="0.2">
      <c r="A120" s="16" t="s">
        <v>328</v>
      </c>
      <c r="B120" s="16" t="s">
        <v>329</v>
      </c>
      <c r="C120" s="16" t="s">
        <v>15</v>
      </c>
      <c r="D120" s="17" t="s">
        <v>330</v>
      </c>
      <c r="E120" s="16" t="s">
        <v>17</v>
      </c>
      <c r="F120" s="18">
        <v>12</v>
      </c>
      <c r="G120" s="57">
        <v>699.38574472000005</v>
      </c>
      <c r="H120" s="14">
        <f t="shared" si="14"/>
        <v>8392.6289366400015</v>
      </c>
      <c r="I120" s="58">
        <f t="shared" si="7"/>
        <v>876.26039955968804</v>
      </c>
      <c r="J120" s="14">
        <f t="shared" si="15"/>
        <v>10515.124794716256</v>
      </c>
      <c r="N120" s="24"/>
      <c r="P120" s="24"/>
    </row>
    <row r="121" spans="1:17" s="10" customFormat="1" ht="24" customHeight="1" x14ac:dyDescent="0.2">
      <c r="A121" s="16" t="s">
        <v>331</v>
      </c>
      <c r="B121" s="16" t="s">
        <v>332</v>
      </c>
      <c r="C121" s="16" t="s">
        <v>15</v>
      </c>
      <c r="D121" s="17" t="s">
        <v>333</v>
      </c>
      <c r="E121" s="16" t="s">
        <v>17</v>
      </c>
      <c r="F121" s="18">
        <v>2</v>
      </c>
      <c r="G121" s="57">
        <v>699.38574472000005</v>
      </c>
      <c r="H121" s="14">
        <f t="shared" si="14"/>
        <v>1398.7714894400001</v>
      </c>
      <c r="I121" s="58">
        <f t="shared" si="7"/>
        <v>876.26039955968804</v>
      </c>
      <c r="J121" s="14">
        <f t="shared" si="15"/>
        <v>1752.5207991193761</v>
      </c>
      <c r="M121" s="25"/>
      <c r="N121" s="25"/>
      <c r="O121" s="25"/>
      <c r="P121" s="24"/>
    </row>
    <row r="122" spans="1:17" s="10" customFormat="1" ht="34.9" customHeight="1" x14ac:dyDescent="0.2">
      <c r="A122" s="16" t="s">
        <v>334</v>
      </c>
      <c r="B122" s="16" t="s">
        <v>335</v>
      </c>
      <c r="C122" s="16" t="s">
        <v>15</v>
      </c>
      <c r="D122" s="17" t="s">
        <v>336</v>
      </c>
      <c r="E122" s="16" t="s">
        <v>17</v>
      </c>
      <c r="F122" s="18">
        <v>2</v>
      </c>
      <c r="G122" s="57">
        <v>699.38574472000005</v>
      </c>
      <c r="H122" s="14">
        <f t="shared" si="14"/>
        <v>1398.7714894400001</v>
      </c>
      <c r="I122" s="58">
        <f t="shared" si="7"/>
        <v>876.26039955968804</v>
      </c>
      <c r="J122" s="14">
        <f t="shared" si="15"/>
        <v>1752.5207991193761</v>
      </c>
      <c r="M122" s="25"/>
      <c r="N122" s="25"/>
      <c r="O122" s="25"/>
      <c r="P122" s="24"/>
    </row>
    <row r="123" spans="1:17" s="10" customFormat="1" ht="31.35" customHeight="1" x14ac:dyDescent="0.2">
      <c r="A123" s="45" t="s">
        <v>337</v>
      </c>
      <c r="B123" s="46"/>
      <c r="C123" s="46"/>
      <c r="D123" s="46"/>
      <c r="E123" s="47"/>
      <c r="F123" s="26"/>
      <c r="G123" s="27"/>
      <c r="H123" s="28">
        <f>SUM(H5:H122)</f>
        <v>142735.48999379989</v>
      </c>
      <c r="I123" s="29"/>
      <c r="J123" s="28">
        <f>SUM(J5:J122)</f>
        <v>178833.29541323188</v>
      </c>
      <c r="L123" s="25"/>
      <c r="N123" s="25"/>
      <c r="P123" s="25"/>
    </row>
    <row r="124" spans="1:17" s="10" customFormat="1" ht="31.5" customHeight="1" x14ac:dyDescent="0.2">
      <c r="A124" s="30" t="s">
        <v>338</v>
      </c>
      <c r="B124" s="51" t="s">
        <v>344</v>
      </c>
      <c r="C124" s="52"/>
      <c r="D124" s="52"/>
      <c r="E124" s="52"/>
      <c r="F124" s="52"/>
      <c r="G124" s="52"/>
      <c r="H124" s="52"/>
      <c r="I124" s="52"/>
      <c r="J124" s="53"/>
      <c r="L124" s="24"/>
      <c r="M124" s="25"/>
      <c r="O124" s="24"/>
      <c r="P124" s="24"/>
    </row>
    <row r="125" spans="1:17" s="10" customFormat="1" ht="24" customHeight="1" x14ac:dyDescent="0.2">
      <c r="A125" s="16" t="s">
        <v>339</v>
      </c>
      <c r="B125" s="54" t="s">
        <v>341</v>
      </c>
      <c r="C125" s="55"/>
      <c r="D125" s="56"/>
      <c r="E125" s="16" t="s">
        <v>342</v>
      </c>
      <c r="F125" s="18">
        <v>1</v>
      </c>
      <c r="G125" s="31"/>
      <c r="H125" s="31"/>
      <c r="I125" s="31"/>
      <c r="J125" s="18">
        <v>110000</v>
      </c>
      <c r="M125" s="25"/>
      <c r="P125" s="25"/>
    </row>
    <row r="126" spans="1:17" s="10" customFormat="1" ht="31.5" customHeight="1" x14ac:dyDescent="0.2">
      <c r="A126" s="45" t="s">
        <v>340</v>
      </c>
      <c r="B126" s="46"/>
      <c r="C126" s="46"/>
      <c r="D126" s="46"/>
      <c r="E126" s="47"/>
      <c r="F126" s="32"/>
      <c r="G126" s="32"/>
      <c r="H126" s="33">
        <v>87796.31</v>
      </c>
      <c r="I126" s="32"/>
      <c r="J126" s="28">
        <f>J125</f>
        <v>110000</v>
      </c>
      <c r="N126" s="24"/>
      <c r="Q126" s="34"/>
    </row>
    <row r="127" spans="1:17" s="10" customFormat="1" ht="31.35" customHeight="1" x14ac:dyDescent="0.2">
      <c r="A127" s="48" t="s">
        <v>345</v>
      </c>
      <c r="B127" s="49"/>
      <c r="C127" s="49"/>
      <c r="D127" s="49"/>
      <c r="E127" s="49"/>
      <c r="F127" s="49"/>
      <c r="G127" s="50"/>
      <c r="H127" s="35"/>
      <c r="I127" s="36"/>
      <c r="J127" s="37">
        <f>J126+J123</f>
        <v>288833.29541323188</v>
      </c>
      <c r="N127" s="24"/>
    </row>
    <row r="128" spans="1:17" ht="31.35" customHeight="1" x14ac:dyDescent="0.2">
      <c r="A128" s="48" t="s">
        <v>343</v>
      </c>
      <c r="B128" s="49"/>
      <c r="C128" s="49"/>
      <c r="D128" s="49"/>
      <c r="E128" s="49"/>
      <c r="F128" s="49"/>
      <c r="G128" s="50"/>
      <c r="H128" s="35"/>
      <c r="I128" s="36"/>
      <c r="J128" s="37">
        <f>J127*3+0.01</f>
        <v>866499.8962396956</v>
      </c>
      <c r="L128" s="4"/>
      <c r="M128" s="38"/>
    </row>
  </sheetData>
  <mergeCells count="9">
    <mergeCell ref="A128:G128"/>
    <mergeCell ref="B124:J124"/>
    <mergeCell ref="B125:D125"/>
    <mergeCell ref="A126:E126"/>
    <mergeCell ref="A1:J1"/>
    <mergeCell ref="A2:J2"/>
    <mergeCell ref="B4:J4"/>
    <mergeCell ref="A123:E123"/>
    <mergeCell ref="A127:G127"/>
  </mergeCells>
  <printOptions horizontalCentered="1"/>
  <pageMargins left="0.39370078740157483" right="0.19685039370078741" top="0.70866141732283472" bottom="0.59055118110236227" header="0.31496062992125984" footer="0.31496062992125984"/>
  <pageSetup paperSize="9" scale="13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NADJA _</dc:creator>
  <cp:lastModifiedBy>Charles Silva</cp:lastModifiedBy>
  <dcterms:created xsi:type="dcterms:W3CDTF">2018-12-11T20:50:58Z</dcterms:created>
  <dcterms:modified xsi:type="dcterms:W3CDTF">2018-12-11T23:30:46Z</dcterms:modified>
</cp:coreProperties>
</file>